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Log" sheetId="1" r:id="rId1"/>
    <sheet name="Other" sheetId="2" r:id="rId2"/>
  </sheets>
  <definedNames>
    <definedName name="DualRange">'Log'!$Q$26:$Q$525</definedName>
    <definedName name="Field00VElev">'Other'!$G$3</definedName>
    <definedName name="FieldElevations">'Other'!$A$18:$B$31</definedName>
    <definedName name="FirstDataRow">'Other'!$G$2</definedName>
    <definedName name="FlightNumberHeader">'Log'!$B$23</definedName>
    <definedName name="LogOwner">'Other'!$G$4</definedName>
    <definedName name="n126g">'Log'!$C$6</definedName>
    <definedName name="n232g">'Log'!$C$8</definedName>
    <definedName name="n233g">'Log'!$C$5</definedName>
    <definedName name="nl13g">'Log'!$C$7</definedName>
    <definedName name="PICRange">'Log'!$R$26:$R$525</definedName>
    <definedName name="_xlnm.Print_Titles" localSheetId="0">'Log'!$23:$25</definedName>
    <definedName name="SoloRange">'Log'!$S$26:$S$525</definedName>
    <definedName name="TotalRange">'Log'!$T$26:$T$525</definedName>
    <definedName name="TypeRange">'Log'!$C$26:$C$525</definedName>
    <definedName name="WDARange">'Log'!$Y$26:$Y$525</definedName>
    <definedName name="YearRange">'Log'!$AA$26:$AA$525</definedName>
  </definedNames>
  <calcPr fullCalcOnLoad="1"/>
</workbook>
</file>

<file path=xl/comments1.xml><?xml version="1.0" encoding="utf-8"?>
<comments xmlns="http://schemas.openxmlformats.org/spreadsheetml/2006/main">
  <authors>
    <author>Jim Densmore</author>
  </authors>
  <commentList>
    <comment ref="F25" authorId="0">
      <text>
        <r>
          <rPr>
            <b/>
            <sz val="8"/>
            <rFont val="Tahoma"/>
            <family val="0"/>
          </rPr>
          <t>From Jim: there is a formula in this column that works from the FieldElevations table in the "Other" sheet.  No requirement to use it but you may if you wish.</t>
        </r>
      </text>
    </comment>
    <comment ref="B23" authorId="0">
      <text>
        <r>
          <rPr>
            <b/>
            <sz val="8"/>
            <rFont val="Tahoma"/>
            <family val="0"/>
          </rPr>
          <t>From Jim: Calculated field, increments by one each time.</t>
        </r>
      </text>
    </comment>
    <comment ref="AA24" authorId="0">
      <text>
        <r>
          <rPr>
            <b/>
            <sz val="8"/>
            <rFont val="Tahoma"/>
            <family val="0"/>
          </rPr>
          <t>From Jim: these columns contain data permitting other calculations.</t>
        </r>
      </text>
    </comment>
    <comment ref="M23" authorId="0">
      <text>
        <r>
          <rPr>
            <b/>
            <sz val="8"/>
            <rFont val="Tahoma"/>
            <family val="0"/>
          </rPr>
          <t>From Jim: AGL altitudes are calculated from the MSL altitudes and the Field elevation.</t>
        </r>
      </text>
    </comment>
  </commentList>
</comments>
</file>

<file path=xl/sharedStrings.xml><?xml version="1.0" encoding="utf-8"?>
<sst xmlns="http://schemas.openxmlformats.org/spreadsheetml/2006/main" count="103" uniqueCount="89">
  <si>
    <t>Date</t>
  </si>
  <si>
    <t>Type of Tow</t>
  </si>
  <si>
    <t>Aero</t>
  </si>
  <si>
    <t>Winch</t>
  </si>
  <si>
    <t>Location</t>
  </si>
  <si>
    <t>SGS 2-33</t>
  </si>
  <si>
    <t>Release</t>
  </si>
  <si>
    <t>Max</t>
  </si>
  <si>
    <t xml:space="preserve">Dual </t>
  </si>
  <si>
    <t>PIC</t>
  </si>
  <si>
    <t>Solo</t>
  </si>
  <si>
    <t>Total</t>
  </si>
  <si>
    <t>Remarks</t>
  </si>
  <si>
    <t>SGS 1-26</t>
  </si>
  <si>
    <t>Flights</t>
  </si>
  <si>
    <t>Blanik L-13</t>
  </si>
  <si>
    <t>Summary</t>
  </si>
  <si>
    <t>Notes:</t>
  </si>
  <si>
    <t>Badges</t>
  </si>
  <si>
    <t>A</t>
  </si>
  <si>
    <t>C</t>
  </si>
  <si>
    <t>Bronze</t>
  </si>
  <si>
    <t>Silver</t>
  </si>
  <si>
    <t>B</t>
  </si>
  <si>
    <t>Hours</t>
  </si>
  <si>
    <t>Piloting Time / Flights</t>
  </si>
  <si>
    <t>WDA Flight</t>
  </si>
  <si>
    <t>50 Km Distance</t>
  </si>
  <si>
    <t>5 hr Duration</t>
  </si>
  <si>
    <t>WDA Distance</t>
  </si>
  <si>
    <t>1km Alt. Gain</t>
  </si>
  <si>
    <t>3km Alt. Gain</t>
  </si>
  <si>
    <t>300km Distance</t>
  </si>
  <si>
    <t>Gold</t>
  </si>
  <si>
    <t>5km Alt. Gain</t>
  </si>
  <si>
    <t>500km Distance</t>
  </si>
  <si>
    <t>Diamond</t>
  </si>
  <si>
    <t>300km Goal</t>
  </si>
  <si>
    <t>mins</t>
  </si>
  <si>
    <t>Altitude     (kFt MSL)</t>
  </si>
  <si>
    <t>Altitude     (kFt AGL)</t>
  </si>
  <si>
    <t>Field Elev</t>
  </si>
  <si>
    <t>kFt</t>
  </si>
  <si>
    <t>Gain</t>
  </si>
  <si>
    <t>This Year</t>
  </si>
  <si>
    <t>Calculation Fields</t>
  </si>
  <si>
    <t>Year</t>
  </si>
  <si>
    <t>--</t>
  </si>
  <si>
    <t>SGS 2-32</t>
  </si>
  <si>
    <t>Type of Glider</t>
  </si>
  <si>
    <t>License Number</t>
  </si>
  <si>
    <t>Entry#</t>
  </si>
  <si>
    <t>Ten</t>
  </si>
  <si>
    <t>Names</t>
  </si>
  <si>
    <t>Name</t>
  </si>
  <si>
    <t>Column</t>
  </si>
  <si>
    <t>Q</t>
  </si>
  <si>
    <t>R</t>
  </si>
  <si>
    <t>S</t>
  </si>
  <si>
    <t>T</t>
  </si>
  <si>
    <t>AA</t>
  </si>
  <si>
    <t>Y</t>
  </si>
  <si>
    <t>00V</t>
  </si>
  <si>
    <t>Name Ranges</t>
  </si>
  <si>
    <t>FlightNumberHeader</t>
  </si>
  <si>
    <t>Values</t>
  </si>
  <si>
    <t>Data</t>
  </si>
  <si>
    <t>FirstDataRow</t>
  </si>
  <si>
    <r>
      <t xml:space="preserve">Flight </t>
    </r>
    <r>
      <rPr>
        <b/>
        <sz val="10"/>
        <rFont val="Arial Narrow"/>
        <family val="2"/>
      </rPr>
      <t>Number</t>
    </r>
  </si>
  <si>
    <t>Flight Recorder Log File</t>
  </si>
  <si>
    <t>Meadowlake</t>
  </si>
  <si>
    <t>MeadowLake</t>
  </si>
  <si>
    <t>Meadow Lake</t>
  </si>
  <si>
    <t>Meadow lake</t>
  </si>
  <si>
    <t>Field00VElev</t>
  </si>
  <si>
    <t>00v</t>
  </si>
  <si>
    <t>Elev</t>
  </si>
  <si>
    <t>Table FieldElevations :</t>
  </si>
  <si>
    <t>LogOwner</t>
  </si>
  <si>
    <t>Jim Densmore</t>
  </si>
  <si>
    <t>Average</t>
  </si>
  <si>
    <t>DualRange</t>
  </si>
  <si>
    <t>PICRange</t>
  </si>
  <si>
    <t>SoloRange</t>
  </si>
  <si>
    <t>TotalRange</t>
  </si>
  <si>
    <t>YearRange</t>
  </si>
  <si>
    <t>TypeRange</t>
  </si>
  <si>
    <t>WDARange</t>
  </si>
  <si>
    <t>Field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</si>
</sst>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  <numFmt numFmtId="166" formatCode="[$-409]dddd\,\ mmmm\ dd\,\ yyyy"/>
    <numFmt numFmtId="167" formatCode="[$-409]d\-mmm\-yyyy;@"/>
    <numFmt numFmtId="168" formatCode="[$-409]d\-mmm\-yy;@"/>
    <numFmt numFmtId="169" formatCode="mm/dd/yyyy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54"/>
      <name val="Arial"/>
      <family val="0"/>
    </font>
    <font>
      <sz val="10"/>
      <color indexed="54"/>
      <name val="Arial Narrow"/>
      <family val="2"/>
    </font>
    <font>
      <b/>
      <sz val="10"/>
      <color indexed="9"/>
      <name val="Arial"/>
      <family val="2"/>
    </font>
    <font>
      <b/>
      <sz val="10"/>
      <name val="Arial Narrow"/>
      <family val="2"/>
    </font>
    <font>
      <b/>
      <sz val="8"/>
      <name val="Tahoma"/>
      <family val="0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hair"/>
      <right style="hair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67" fontId="1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 indent="1"/>
    </xf>
    <xf numFmtId="164" fontId="0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2" borderId="0" xfId="0" applyFont="1" applyFill="1" applyAlignment="1">
      <alignment/>
    </xf>
    <xf numFmtId="0" fontId="1" fillId="2" borderId="0" xfId="0" applyFont="1" applyFill="1" applyBorder="1" applyAlignment="1">
      <alignment horizontal="center" vertical="center"/>
    </xf>
    <xf numFmtId="167" fontId="1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164" fontId="0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164" fontId="0" fillId="2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left" vertical="center" wrapText="1" indent="1"/>
    </xf>
    <xf numFmtId="0" fontId="0" fillId="0" borderId="3" xfId="0" applyBorder="1" applyAlignment="1">
      <alignment vertical="center" wrapText="1"/>
    </xf>
    <xf numFmtId="164" fontId="0" fillId="0" borderId="0" xfId="0" applyNumberFormat="1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center"/>
    </xf>
    <xf numFmtId="164" fontId="0" fillId="3" borderId="4" xfId="0" applyNumberFormat="1" applyFill="1" applyBorder="1" applyAlignment="1">
      <alignment/>
    </xf>
    <xf numFmtId="164" fontId="0" fillId="3" borderId="5" xfId="0" applyNumberFormat="1" applyFill="1" applyBorder="1" applyAlignment="1">
      <alignment/>
    </xf>
    <xf numFmtId="0" fontId="0" fillId="0" borderId="0" xfId="0" applyFont="1" applyAlignment="1" quotePrefix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7" fontId="1" fillId="0" borderId="0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7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4" borderId="5" xfId="0" applyFont="1" applyFill="1" applyBorder="1" applyAlignment="1">
      <alignment/>
    </xf>
    <xf numFmtId="0" fontId="8" fillId="4" borderId="6" xfId="0" applyFont="1" applyFill="1" applyBorder="1" applyAlignment="1">
      <alignment/>
    </xf>
    <xf numFmtId="0" fontId="9" fillId="4" borderId="6" xfId="0" applyFont="1" applyFill="1" applyBorder="1" applyAlignment="1">
      <alignment horizontal="left"/>
    </xf>
    <xf numFmtId="0" fontId="8" fillId="4" borderId="7" xfId="0" applyFont="1" applyFill="1" applyBorder="1" applyAlignment="1">
      <alignment/>
    </xf>
    <xf numFmtId="0" fontId="9" fillId="4" borderId="5" xfId="0" applyFont="1" applyFill="1" applyBorder="1" applyAlignment="1">
      <alignment horizontal="left"/>
    </xf>
    <xf numFmtId="0" fontId="8" fillId="4" borderId="8" xfId="0" applyFont="1" applyFill="1" applyBorder="1" applyAlignment="1">
      <alignment/>
    </xf>
    <xf numFmtId="0" fontId="9" fillId="4" borderId="8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right"/>
    </xf>
    <xf numFmtId="0" fontId="10" fillId="5" borderId="10" xfId="0" applyFont="1" applyFill="1" applyBorder="1" applyAlignment="1">
      <alignment horizontal="left"/>
    </xf>
    <xf numFmtId="0" fontId="10" fillId="5" borderId="10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0" fillId="3" borderId="4" xfId="0" applyNumberFormat="1" applyFill="1" applyBorder="1" applyAlignment="1">
      <alignment/>
    </xf>
    <xf numFmtId="1" fontId="0" fillId="3" borderId="8" xfId="0" applyNumberFormat="1" applyFill="1" applyBorder="1" applyAlignment="1">
      <alignment/>
    </xf>
    <xf numFmtId="0" fontId="0" fillId="3" borderId="12" xfId="0" applyFill="1" applyBorder="1" applyAlignment="1">
      <alignment/>
    </xf>
    <xf numFmtId="0" fontId="0" fillId="3" borderId="5" xfId="0" applyFill="1" applyBorder="1" applyAlignment="1">
      <alignment/>
    </xf>
    <xf numFmtId="167" fontId="0" fillId="0" borderId="0" xfId="0" applyNumberFormat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7" xfId="0" applyFill="1" applyBorder="1" applyAlignment="1">
      <alignment/>
    </xf>
    <xf numFmtId="0" fontId="7" fillId="0" borderId="0" xfId="0" applyFont="1" applyAlignment="1">
      <alignment/>
    </xf>
    <xf numFmtId="0" fontId="0" fillId="6" borderId="5" xfId="0" applyFill="1" applyBorder="1" applyAlignment="1">
      <alignment/>
    </xf>
    <xf numFmtId="0" fontId="0" fillId="0" borderId="5" xfId="0" applyBorder="1" applyAlignment="1">
      <alignment/>
    </xf>
    <xf numFmtId="167" fontId="5" fillId="0" borderId="0" xfId="0" applyNumberFormat="1" applyFont="1" applyAlignment="1">
      <alignment horizontal="left"/>
    </xf>
    <xf numFmtId="167" fontId="0" fillId="6" borderId="18" xfId="0" applyNumberFormat="1" applyFill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6" borderId="5" xfId="0" applyFill="1" applyBorder="1" applyAlignment="1">
      <alignment horizontal="right"/>
    </xf>
    <xf numFmtId="0" fontId="0" fillId="7" borderId="0" xfId="0" applyFill="1" applyAlignment="1">
      <alignment/>
    </xf>
    <xf numFmtId="0" fontId="0" fillId="8" borderId="21" xfId="0" applyFill="1" applyBorder="1" applyAlignment="1">
      <alignment horizontal="center"/>
    </xf>
    <xf numFmtId="0" fontId="0" fillId="8" borderId="21" xfId="0" applyFont="1" applyFill="1" applyBorder="1" applyAlignment="1">
      <alignment horizontal="center"/>
    </xf>
    <xf numFmtId="164" fontId="0" fillId="8" borderId="21" xfId="0" applyNumberFormat="1" applyFont="1" applyFill="1" applyBorder="1" applyAlignment="1">
      <alignment horizontal="center"/>
    </xf>
    <xf numFmtId="0" fontId="0" fillId="8" borderId="22" xfId="0" applyFont="1" applyFill="1" applyBorder="1" applyAlignment="1">
      <alignment horizontal="left"/>
    </xf>
    <xf numFmtId="164" fontId="0" fillId="8" borderId="22" xfId="0" applyNumberFormat="1" applyFont="1" applyFill="1" applyBorder="1" applyAlignment="1">
      <alignment horizontal="left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0" fillId="6" borderId="24" xfId="0" applyFont="1" applyFill="1" applyBorder="1" applyAlignment="1">
      <alignment horizontal="center"/>
    </xf>
    <xf numFmtId="164" fontId="1" fillId="6" borderId="23" xfId="0" applyNumberFormat="1" applyFont="1" applyFill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b/>
        <i/>
      </font>
      <fill>
        <patternFill>
          <bgColor rgb="FFFF00FF"/>
        </patternFill>
      </fill>
      <border/>
    </dxf>
    <dxf>
      <border>
        <bottom style="thin">
          <color rgb="FF000000"/>
        </bottom>
      </border>
    </dxf>
    <dxf>
      <font>
        <b/>
        <i val="0"/>
      </font>
      <fill>
        <patternFill>
          <bgColor rgb="FFFF00FF"/>
        </patternFill>
      </fill>
      <border/>
    </dxf>
    <dxf>
      <fill>
        <patternFill>
          <bgColor rgb="FFCCFFFF"/>
        </patternFill>
      </fill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525"/>
  <sheetViews>
    <sheetView tabSelected="1" workbookViewId="0" topLeftCell="A1">
      <pane xSplit="21" ySplit="25" topLeftCell="V26" activePane="bottomRight" state="frozen"/>
      <selection pane="topLeft" activeCell="A1" sqref="A1"/>
      <selection pane="topRight" activeCell="R1" sqref="R1"/>
      <selection pane="bottomLeft" activeCell="A14" sqref="A14"/>
      <selection pane="bottomRight" activeCell="A26" sqref="A26"/>
    </sheetView>
  </sheetViews>
  <sheetFormatPr defaultColWidth="9.140625" defaultRowHeight="12.75"/>
  <cols>
    <col min="1" max="1" width="12.7109375" style="13" customWidth="1"/>
    <col min="2" max="2" width="6.7109375" style="2" customWidth="1"/>
    <col min="3" max="3" width="10.8515625" style="2" customWidth="1"/>
    <col min="4" max="4" width="10.421875" style="2" customWidth="1"/>
    <col min="5" max="6" width="9.140625" style="2" customWidth="1"/>
    <col min="7" max="7" width="0.85546875" style="2" customWidth="1"/>
    <col min="8" max="8" width="5.7109375" style="2" customWidth="1"/>
    <col min="9" max="9" width="5.7109375" style="0" customWidth="1"/>
    <col min="10" max="10" width="0.85546875" style="0" customWidth="1"/>
    <col min="11" max="12" width="6.7109375" style="0" customWidth="1"/>
    <col min="13" max="15" width="6.7109375" style="5" customWidth="1"/>
    <col min="16" max="16" width="0.85546875" style="0" customWidth="1"/>
    <col min="17" max="20" width="6.7109375" style="5" customWidth="1"/>
    <col min="21" max="21" width="0.85546875" style="0" customWidth="1"/>
    <col min="22" max="22" width="62.00390625" style="10" customWidth="1"/>
    <col min="23" max="23" width="0.85546875" style="0" customWidth="1"/>
    <col min="24" max="24" width="12.7109375" style="27" customWidth="1"/>
    <col min="25" max="25" width="7.7109375" style="5" customWidth="1"/>
    <col min="26" max="26" width="0.85546875" style="5" customWidth="1"/>
    <col min="27" max="27" width="7.00390625" style="0" customWidth="1"/>
    <col min="28" max="28" width="8.140625" style="0" customWidth="1"/>
    <col min="29" max="29" width="6.28125" style="0" customWidth="1"/>
  </cols>
  <sheetData>
    <row r="1" spans="1:194" ht="15.75">
      <c r="A1" s="112" t="str">
        <f>CONCATENATE("Soaring Flight Log for ",LogOwner)</f>
        <v>Soaring Flight Log for Jim Densmore</v>
      </c>
      <c r="B1" s="112"/>
      <c r="C1" s="112"/>
      <c r="D1" s="112"/>
      <c r="E1" s="112"/>
      <c r="F1" s="112"/>
      <c r="G1" s="112"/>
      <c r="H1" s="112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39"/>
      <c r="Y1" s="31"/>
      <c r="Z1" s="31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</row>
    <row r="2" spans="1:194" s="7" customFormat="1" ht="13.5" thickBot="1">
      <c r="A2" s="113">
        <f ca="1">TODAY()</f>
        <v>38649</v>
      </c>
      <c r="B2" s="125" t="s">
        <v>16</v>
      </c>
      <c r="C2" s="126"/>
      <c r="D2" s="127" t="s">
        <v>14</v>
      </c>
      <c r="E2" s="127" t="s">
        <v>24</v>
      </c>
      <c r="F2" s="127" t="s">
        <v>80</v>
      </c>
      <c r="G2" s="128"/>
      <c r="H2" s="129"/>
      <c r="J2" s="39"/>
      <c r="N2" s="130" t="s">
        <v>18</v>
      </c>
      <c r="O2" s="130"/>
      <c r="P2" s="130"/>
      <c r="Q2" s="130"/>
      <c r="R2" s="130"/>
      <c r="S2" s="130"/>
      <c r="T2" s="8"/>
      <c r="U2" s="39"/>
      <c r="V2" s="22" t="s">
        <v>17</v>
      </c>
      <c r="X2" s="27"/>
      <c r="Y2" s="33"/>
      <c r="Z2" s="33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</row>
    <row r="3" spans="2:194" s="7" customFormat="1" ht="12.75">
      <c r="B3" s="14"/>
      <c r="C3" s="15" t="s">
        <v>11</v>
      </c>
      <c r="D3" s="1">
        <f>SUM(D5:D11)</f>
        <v>0</v>
      </c>
      <c r="E3" s="25">
        <f>SUM(E5:E11)</f>
        <v>0</v>
      </c>
      <c r="F3" s="25">
        <f aca="true" t="shared" si="0" ref="F3:F9">IF(D3=0,"",60*E3/D3)</f>
      </c>
      <c r="G3" s="58" t="s">
        <v>38</v>
      </c>
      <c r="H3" s="56"/>
      <c r="J3" s="39"/>
      <c r="N3" s="76" t="s">
        <v>19</v>
      </c>
      <c r="O3" s="76"/>
      <c r="P3" s="76"/>
      <c r="Q3" s="76"/>
      <c r="R3" s="73"/>
      <c r="S3" s="73"/>
      <c r="T3" s="8"/>
      <c r="U3" s="39"/>
      <c r="V3" s="23"/>
      <c r="X3" s="27"/>
      <c r="Y3" s="33"/>
      <c r="Z3" s="33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</row>
    <row r="4" spans="1:194" s="7" customFormat="1" ht="12.75">
      <c r="A4" s="12"/>
      <c r="B4" s="2"/>
      <c r="C4" s="120" t="s">
        <v>44</v>
      </c>
      <c r="D4" s="121">
        <f>COUNTIF(YearRange,YEAR(A2))</f>
        <v>0</v>
      </c>
      <c r="E4" s="122">
        <f>SUMIF(YearRange,YEAR(A2),TotalRange)</f>
        <v>0</v>
      </c>
      <c r="F4" s="122">
        <f t="shared" si="0"/>
      </c>
      <c r="G4" s="123" t="s">
        <v>38</v>
      </c>
      <c r="H4" s="124"/>
      <c r="J4" s="39"/>
      <c r="K4" s="26"/>
      <c r="L4" s="26"/>
      <c r="M4" s="26"/>
      <c r="N4" s="75" t="s">
        <v>23</v>
      </c>
      <c r="O4" s="75"/>
      <c r="P4" s="75"/>
      <c r="Q4" s="75"/>
      <c r="R4" s="73"/>
      <c r="S4" s="73"/>
      <c r="T4" s="8"/>
      <c r="U4" s="39"/>
      <c r="V4" s="23"/>
      <c r="X4" s="27"/>
      <c r="Y4" s="33"/>
      <c r="Z4" s="33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</row>
    <row r="5" spans="1:194" s="7" customFormat="1" ht="12.75">
      <c r="A5" s="12"/>
      <c r="B5" s="6"/>
      <c r="C5" s="2" t="s">
        <v>5</v>
      </c>
      <c r="D5" s="6">
        <f>COUNTIF(TypeRange,C5)</f>
        <v>0</v>
      </c>
      <c r="E5" s="24">
        <f>SUMIF(TypeRange,C5,TotalRange)</f>
        <v>0</v>
      </c>
      <c r="F5" s="25">
        <f t="shared" si="0"/>
      </c>
      <c r="G5" s="57" t="s">
        <v>38</v>
      </c>
      <c r="H5" s="56"/>
      <c r="J5" s="39"/>
      <c r="K5" s="26"/>
      <c r="L5" s="26"/>
      <c r="M5" s="26"/>
      <c r="N5" s="75" t="s">
        <v>20</v>
      </c>
      <c r="O5" s="75"/>
      <c r="P5" s="75"/>
      <c r="Q5" s="75"/>
      <c r="R5" s="73"/>
      <c r="S5" s="73"/>
      <c r="T5" s="8"/>
      <c r="U5" s="39"/>
      <c r="V5" s="53"/>
      <c r="X5" s="37"/>
      <c r="Y5" s="35"/>
      <c r="Z5" s="33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</row>
    <row r="6" spans="1:194" s="7" customFormat="1" ht="12.75">
      <c r="A6" s="12"/>
      <c r="B6" s="6"/>
      <c r="C6" s="6" t="s">
        <v>13</v>
      </c>
      <c r="D6" s="6">
        <f>COUNTIF(TypeRange,C6)</f>
        <v>0</v>
      </c>
      <c r="E6" s="24">
        <f>SUMIF(TypeRange,C6,TotalRange)</f>
        <v>0</v>
      </c>
      <c r="F6" s="25">
        <f t="shared" si="0"/>
      </c>
      <c r="G6" s="57" t="s">
        <v>38</v>
      </c>
      <c r="H6" s="56"/>
      <c r="J6" s="39"/>
      <c r="K6" s="26"/>
      <c r="L6" s="26"/>
      <c r="M6" s="26"/>
      <c r="N6" s="75" t="s">
        <v>21</v>
      </c>
      <c r="O6" s="75"/>
      <c r="P6" s="75"/>
      <c r="Q6" s="75"/>
      <c r="R6" s="73"/>
      <c r="S6" s="73"/>
      <c r="T6" s="8"/>
      <c r="U6" s="39"/>
      <c r="V6" s="11"/>
      <c r="X6" s="27"/>
      <c r="Y6" s="33"/>
      <c r="Z6" s="33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</row>
    <row r="7" spans="1:194" s="7" customFormat="1" ht="12.75">
      <c r="A7" s="12"/>
      <c r="B7" s="6"/>
      <c r="C7" s="2" t="s">
        <v>15</v>
      </c>
      <c r="D7" s="6">
        <f>COUNTIF(TypeRange,C7)</f>
        <v>0</v>
      </c>
      <c r="E7" s="24">
        <f>SUMIF(TypeRange,C7,TotalRange)</f>
        <v>0</v>
      </c>
      <c r="F7" s="25">
        <f t="shared" si="0"/>
      </c>
      <c r="G7" s="57" t="s">
        <v>38</v>
      </c>
      <c r="H7" s="56"/>
      <c r="I7" s="26"/>
      <c r="J7" s="39"/>
      <c r="K7" s="26"/>
      <c r="L7" s="26"/>
      <c r="M7" s="26"/>
      <c r="N7" s="74" t="s">
        <v>30</v>
      </c>
      <c r="O7" s="74"/>
      <c r="P7" s="74"/>
      <c r="Q7" s="74"/>
      <c r="R7" s="73"/>
      <c r="S7" s="73"/>
      <c r="T7" s="8"/>
      <c r="U7" s="39"/>
      <c r="V7" s="11"/>
      <c r="X7" s="27"/>
      <c r="Y7" s="33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</row>
    <row r="8" spans="1:194" s="7" customFormat="1" ht="12.75">
      <c r="A8" s="12"/>
      <c r="B8" s="6"/>
      <c r="C8" s="6" t="s">
        <v>48</v>
      </c>
      <c r="D8" s="6">
        <f>COUNTIF(TypeRange,C8)</f>
        <v>0</v>
      </c>
      <c r="E8" s="24">
        <f>SUMIF(TypeRange,C8,TotalRange)</f>
        <v>0</v>
      </c>
      <c r="F8" s="25">
        <f t="shared" si="0"/>
      </c>
      <c r="G8" s="57" t="s">
        <v>38</v>
      </c>
      <c r="H8" s="56"/>
      <c r="J8" s="39"/>
      <c r="M8" s="24"/>
      <c r="N8" s="74" t="s">
        <v>27</v>
      </c>
      <c r="O8" s="74"/>
      <c r="P8" s="74"/>
      <c r="Q8" s="74"/>
      <c r="R8" s="73"/>
      <c r="S8" s="73"/>
      <c r="T8" s="8"/>
      <c r="U8" s="39"/>
      <c r="V8" s="51"/>
      <c r="X8" s="27"/>
      <c r="Y8" s="33"/>
      <c r="Z8" s="33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</row>
    <row r="9" spans="1:194" s="7" customFormat="1" ht="12.75">
      <c r="A9" s="12"/>
      <c r="B9" s="6"/>
      <c r="C9" s="61" t="s">
        <v>47</v>
      </c>
      <c r="D9" s="6"/>
      <c r="E9" s="24"/>
      <c r="F9" s="25">
        <f t="shared" si="0"/>
      </c>
      <c r="G9" s="132"/>
      <c r="H9" s="132"/>
      <c r="J9" s="39"/>
      <c r="M9" s="24"/>
      <c r="N9" s="74" t="s">
        <v>28</v>
      </c>
      <c r="O9" s="74"/>
      <c r="P9" s="74"/>
      <c r="Q9" s="74"/>
      <c r="R9" s="73"/>
      <c r="S9" s="73"/>
      <c r="T9" s="8"/>
      <c r="U9" s="39"/>
      <c r="V9" s="11"/>
      <c r="X9" s="27"/>
      <c r="Y9" s="33"/>
      <c r="Z9" s="33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</row>
    <row r="10" spans="1:194" s="7" customFormat="1" ht="12.75">
      <c r="A10" s="12"/>
      <c r="B10" s="6"/>
      <c r="C10" s="61" t="s">
        <v>47</v>
      </c>
      <c r="D10" s="6"/>
      <c r="E10" s="6"/>
      <c r="F10" s="6"/>
      <c r="G10" s="132"/>
      <c r="H10" s="132"/>
      <c r="J10" s="39"/>
      <c r="M10" s="24"/>
      <c r="N10" s="75" t="s">
        <v>22</v>
      </c>
      <c r="O10" s="75"/>
      <c r="P10" s="75"/>
      <c r="Q10" s="75"/>
      <c r="R10" s="73"/>
      <c r="S10" s="73"/>
      <c r="T10" s="8"/>
      <c r="U10" s="39"/>
      <c r="V10" s="11"/>
      <c r="X10" s="27"/>
      <c r="Y10" s="33"/>
      <c r="Z10" s="33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</row>
    <row r="11" spans="1:194" s="7" customFormat="1" ht="12.75">
      <c r="A11" s="12"/>
      <c r="B11" s="6"/>
      <c r="C11" s="61" t="s">
        <v>47</v>
      </c>
      <c r="D11" s="6"/>
      <c r="E11" s="6"/>
      <c r="F11" s="6"/>
      <c r="G11" s="132"/>
      <c r="H11" s="132"/>
      <c r="J11" s="39"/>
      <c r="M11" s="24"/>
      <c r="N11" s="74" t="s">
        <v>31</v>
      </c>
      <c r="O11" s="74"/>
      <c r="P11" s="74"/>
      <c r="Q11" s="74"/>
      <c r="R11" s="73"/>
      <c r="S11" s="73"/>
      <c r="T11" s="8"/>
      <c r="U11" s="39"/>
      <c r="V11" s="11"/>
      <c r="X11" s="27"/>
      <c r="Y11" s="33"/>
      <c r="Z11" s="33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</row>
    <row r="12" spans="1:194" s="7" customFormat="1" ht="12.75">
      <c r="A12" s="12"/>
      <c r="B12" s="6"/>
      <c r="C12" s="6"/>
      <c r="D12" s="6"/>
      <c r="E12" s="6"/>
      <c r="F12" s="6"/>
      <c r="G12" s="132"/>
      <c r="H12" s="132"/>
      <c r="J12" s="39"/>
      <c r="M12" s="24"/>
      <c r="N12" s="74" t="s">
        <v>32</v>
      </c>
      <c r="O12" s="74"/>
      <c r="P12" s="74"/>
      <c r="Q12" s="74"/>
      <c r="R12" s="73"/>
      <c r="S12" s="73"/>
      <c r="T12" s="8"/>
      <c r="U12" s="39"/>
      <c r="V12" s="11"/>
      <c r="X12" s="27"/>
      <c r="Y12" s="33"/>
      <c r="Z12" s="33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</row>
    <row r="13" spans="1:194" s="7" customFormat="1" ht="12.75">
      <c r="A13" s="12"/>
      <c r="B13" s="6"/>
      <c r="C13" s="6"/>
      <c r="D13" s="6"/>
      <c r="E13" s="6"/>
      <c r="F13" s="6"/>
      <c r="G13" s="132"/>
      <c r="H13" s="132"/>
      <c r="J13" s="39"/>
      <c r="M13" s="24"/>
      <c r="N13" s="75" t="s">
        <v>33</v>
      </c>
      <c r="O13" s="75"/>
      <c r="P13" s="75"/>
      <c r="Q13" s="75"/>
      <c r="R13" s="73"/>
      <c r="S13" s="73"/>
      <c r="T13" s="8"/>
      <c r="U13" s="39"/>
      <c r="V13" s="11"/>
      <c r="X13" s="27"/>
      <c r="Y13" s="33"/>
      <c r="Z13" s="33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</row>
    <row r="14" spans="1:194" s="7" customFormat="1" ht="12.75">
      <c r="A14" s="12"/>
      <c r="B14" s="6"/>
      <c r="C14" s="6"/>
      <c r="D14" s="6"/>
      <c r="E14" s="6"/>
      <c r="F14" s="6"/>
      <c r="G14" s="132"/>
      <c r="H14" s="132"/>
      <c r="J14" s="39"/>
      <c r="M14" s="24"/>
      <c r="N14" s="74" t="s">
        <v>34</v>
      </c>
      <c r="O14" s="74"/>
      <c r="P14" s="74"/>
      <c r="Q14" s="74"/>
      <c r="R14" s="73"/>
      <c r="S14" s="73"/>
      <c r="T14" s="8"/>
      <c r="U14" s="39"/>
      <c r="V14" s="11"/>
      <c r="X14" s="27"/>
      <c r="Y14" s="33"/>
      <c r="Z14" s="33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</row>
    <row r="15" spans="1:194" s="7" customFormat="1" ht="12.75">
      <c r="A15" s="12"/>
      <c r="B15" s="6"/>
      <c r="C15" s="6"/>
      <c r="D15" s="6"/>
      <c r="E15" s="6"/>
      <c r="F15" s="6"/>
      <c r="G15" s="132"/>
      <c r="H15" s="132"/>
      <c r="J15" s="39"/>
      <c r="M15" s="24"/>
      <c r="N15" s="74" t="s">
        <v>37</v>
      </c>
      <c r="O15" s="74"/>
      <c r="P15" s="74"/>
      <c r="Q15" s="74"/>
      <c r="R15" s="73"/>
      <c r="S15" s="73"/>
      <c r="T15" s="8"/>
      <c r="U15" s="39"/>
      <c r="V15" s="11"/>
      <c r="X15" s="27"/>
      <c r="Y15" s="33"/>
      <c r="Z15" s="33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</row>
    <row r="16" spans="1:194" s="7" customFormat="1" ht="12.75">
      <c r="A16" s="12"/>
      <c r="B16" s="6"/>
      <c r="C16" s="6"/>
      <c r="D16" s="6"/>
      <c r="E16" s="6"/>
      <c r="F16" s="6"/>
      <c r="G16" s="132"/>
      <c r="H16" s="132"/>
      <c r="J16" s="39"/>
      <c r="M16" s="24"/>
      <c r="N16" s="74" t="s">
        <v>35</v>
      </c>
      <c r="O16" s="74"/>
      <c r="P16" s="74"/>
      <c r="Q16" s="74"/>
      <c r="R16" s="73"/>
      <c r="S16" s="73"/>
      <c r="T16" s="8"/>
      <c r="U16" s="39"/>
      <c r="V16" s="11"/>
      <c r="X16" s="27"/>
      <c r="Y16" s="33"/>
      <c r="Z16" s="33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</row>
    <row r="17" spans="1:194" s="7" customFormat="1" ht="12.75">
      <c r="A17" s="12"/>
      <c r="B17" s="6"/>
      <c r="C17" s="6"/>
      <c r="D17" s="6"/>
      <c r="E17" s="6"/>
      <c r="F17" s="6"/>
      <c r="G17" s="132"/>
      <c r="H17" s="132"/>
      <c r="J17" s="39"/>
      <c r="M17" s="24"/>
      <c r="N17" s="75" t="s">
        <v>36</v>
      </c>
      <c r="O17" s="75"/>
      <c r="P17" s="75"/>
      <c r="Q17" s="75"/>
      <c r="R17" s="74"/>
      <c r="S17" s="74"/>
      <c r="T17" s="8"/>
      <c r="U17" s="39"/>
      <c r="V17" s="11"/>
      <c r="X17" s="27"/>
      <c r="Y17" s="33"/>
      <c r="Z17" s="33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</row>
    <row r="18" spans="1:194" s="7" customFormat="1" ht="12.75">
      <c r="A18" s="12"/>
      <c r="B18" s="6"/>
      <c r="C18" s="6"/>
      <c r="D18" s="6"/>
      <c r="E18" s="6"/>
      <c r="F18" s="6"/>
      <c r="G18" s="132"/>
      <c r="H18" s="132"/>
      <c r="J18" s="39"/>
      <c r="M18" s="24"/>
      <c r="N18" s="75"/>
      <c r="O18" s="75"/>
      <c r="P18" s="75"/>
      <c r="Q18" s="75"/>
      <c r="R18" s="74"/>
      <c r="S18" s="74"/>
      <c r="T18" s="8"/>
      <c r="U18" s="39"/>
      <c r="V18" s="11"/>
      <c r="X18" s="27"/>
      <c r="Y18" s="33"/>
      <c r="Z18" s="33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</row>
    <row r="19" spans="1:194" s="7" customFormat="1" ht="12.75">
      <c r="A19" s="12"/>
      <c r="B19" s="6"/>
      <c r="C19" s="6"/>
      <c r="D19" s="6"/>
      <c r="E19" s="6"/>
      <c r="F19" s="6"/>
      <c r="G19" s="132"/>
      <c r="H19" s="132"/>
      <c r="J19" s="39"/>
      <c r="M19" s="24"/>
      <c r="N19" s="75" t="s">
        <v>29</v>
      </c>
      <c r="O19" s="75"/>
      <c r="P19" s="75"/>
      <c r="Q19" s="75"/>
      <c r="R19" s="74">
        <f>SUM(WDARange)</f>
        <v>0</v>
      </c>
      <c r="S19" s="74"/>
      <c r="T19" s="8"/>
      <c r="U19" s="39"/>
      <c r="V19" s="11"/>
      <c r="X19" s="27"/>
      <c r="Y19" s="31"/>
      <c r="Z19" s="31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</row>
    <row r="20" spans="1:194" s="7" customFormat="1" ht="12.75">
      <c r="A20" s="12"/>
      <c r="B20" s="6"/>
      <c r="C20" s="6"/>
      <c r="D20" s="6"/>
      <c r="E20" s="6"/>
      <c r="F20" s="6"/>
      <c r="G20" s="132"/>
      <c r="H20" s="132"/>
      <c r="J20" s="39"/>
      <c r="M20" s="24"/>
      <c r="N20" s="75"/>
      <c r="O20" s="75"/>
      <c r="P20" s="75"/>
      <c r="Q20" s="75"/>
      <c r="R20" s="74"/>
      <c r="S20" s="74"/>
      <c r="T20" s="8"/>
      <c r="U20" s="39"/>
      <c r="V20" s="11"/>
      <c r="X20" s="27"/>
      <c r="Y20" s="31"/>
      <c r="Z20" s="31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</row>
    <row r="21" spans="1:194" s="49" customFormat="1" ht="4.5" customHeight="1">
      <c r="A21" s="41"/>
      <c r="B21" s="42"/>
      <c r="C21" s="42"/>
      <c r="D21" s="42"/>
      <c r="E21" s="42"/>
      <c r="F21" s="42"/>
      <c r="G21" s="42"/>
      <c r="H21" s="42"/>
      <c r="I21" s="39"/>
      <c r="J21" s="39"/>
      <c r="K21" s="39"/>
      <c r="L21" s="39"/>
      <c r="M21" s="43"/>
      <c r="N21" s="44"/>
      <c r="O21" s="44"/>
      <c r="P21" s="45"/>
      <c r="Q21" s="45"/>
      <c r="R21" s="43"/>
      <c r="S21" s="43"/>
      <c r="T21" s="44"/>
      <c r="U21" s="39"/>
      <c r="V21" s="46"/>
      <c r="W21" s="39"/>
      <c r="X21" s="47"/>
      <c r="Y21" s="48"/>
      <c r="Z21" s="48"/>
      <c r="AA21" s="48"/>
      <c r="AB21" s="48"/>
      <c r="AC21" s="48"/>
      <c r="AD21" s="48"/>
      <c r="AE21" s="48"/>
      <c r="AF21" s="48"/>
      <c r="AG21" s="48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</row>
    <row r="22" spans="1:194" s="7" customFormat="1" ht="12.75" customHeight="1" thickBot="1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39"/>
      <c r="Q22" s="79" t="s">
        <v>25</v>
      </c>
      <c r="R22" s="79"/>
      <c r="S22" s="79"/>
      <c r="T22" s="79"/>
      <c r="U22" s="39"/>
      <c r="V22" s="11"/>
      <c r="X22" s="27"/>
      <c r="Y22" s="33"/>
      <c r="Z22" s="33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</row>
    <row r="23" spans="1:194" s="16" customFormat="1" ht="12.75" customHeight="1">
      <c r="A23" s="64" t="s">
        <v>0</v>
      </c>
      <c r="B23" s="62" t="s">
        <v>68</v>
      </c>
      <c r="C23" s="62" t="s">
        <v>49</v>
      </c>
      <c r="D23" s="62" t="s">
        <v>50</v>
      </c>
      <c r="E23" s="62" t="s">
        <v>4</v>
      </c>
      <c r="F23" s="69" t="s">
        <v>41</v>
      </c>
      <c r="G23" s="71"/>
      <c r="H23" s="77" t="s">
        <v>1</v>
      </c>
      <c r="I23" s="77"/>
      <c r="J23" s="71"/>
      <c r="K23" s="66" t="s">
        <v>39</v>
      </c>
      <c r="L23" s="66"/>
      <c r="M23" s="66" t="s">
        <v>40</v>
      </c>
      <c r="N23" s="66"/>
      <c r="O23" s="69" t="s">
        <v>42</v>
      </c>
      <c r="P23" s="40"/>
      <c r="Q23" s="19" t="s">
        <v>8</v>
      </c>
      <c r="R23" s="19" t="s">
        <v>9</v>
      </c>
      <c r="S23" s="19" t="s">
        <v>10</v>
      </c>
      <c r="T23" s="19" t="s">
        <v>11</v>
      </c>
      <c r="U23" s="40"/>
      <c r="V23" s="17"/>
      <c r="W23" s="17"/>
      <c r="X23" s="38"/>
      <c r="Y23" s="36"/>
      <c r="Z23" s="36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</row>
    <row r="24" spans="1:194" s="1" customFormat="1" ht="13.5" customHeight="1" thickBot="1">
      <c r="A24" s="64"/>
      <c r="B24" s="62"/>
      <c r="C24" s="62"/>
      <c r="D24" s="62"/>
      <c r="E24" s="62"/>
      <c r="F24" s="70"/>
      <c r="G24" s="72"/>
      <c r="H24" s="78"/>
      <c r="I24" s="78"/>
      <c r="J24" s="72"/>
      <c r="K24" s="67"/>
      <c r="L24" s="67"/>
      <c r="M24" s="67"/>
      <c r="N24" s="67"/>
      <c r="O24" s="70"/>
      <c r="P24" s="28"/>
      <c r="Q24" s="19">
        <f>SUM(DualRange)</f>
        <v>0</v>
      </c>
      <c r="R24" s="19">
        <f>SUM(PICRange)</f>
        <v>0</v>
      </c>
      <c r="S24" s="19">
        <f>SUM(SoloRange)</f>
        <v>0</v>
      </c>
      <c r="T24" s="19">
        <f>SUM(TotalRange)</f>
        <v>0</v>
      </c>
      <c r="U24" s="28"/>
      <c r="V24" s="55">
        <f>D3-Q25-R25-S25</f>
        <v>0</v>
      </c>
      <c r="W24" s="3"/>
      <c r="X24" s="80" t="s">
        <v>69</v>
      </c>
      <c r="Y24" s="80" t="s">
        <v>26</v>
      </c>
      <c r="Z24" s="19"/>
      <c r="AA24" s="89" t="s">
        <v>45</v>
      </c>
      <c r="AB24" s="89"/>
      <c r="AC24" s="89"/>
      <c r="AD24" s="89"/>
      <c r="AE24" s="90"/>
      <c r="AF24" s="90"/>
      <c r="AG24" s="90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</row>
    <row r="25" spans="1:194" s="4" customFormat="1" ht="13.5" thickBot="1">
      <c r="A25" s="65"/>
      <c r="B25" s="63"/>
      <c r="C25" s="63"/>
      <c r="D25" s="63"/>
      <c r="E25" s="63"/>
      <c r="F25" s="4" t="s">
        <v>42</v>
      </c>
      <c r="H25" s="20" t="s">
        <v>2</v>
      </c>
      <c r="I25" s="20" t="s">
        <v>3</v>
      </c>
      <c r="K25" s="21" t="s">
        <v>6</v>
      </c>
      <c r="L25" s="21" t="s">
        <v>7</v>
      </c>
      <c r="M25" s="21" t="s">
        <v>6</v>
      </c>
      <c r="N25" s="21" t="s">
        <v>7</v>
      </c>
      <c r="O25" s="54" t="s">
        <v>43</v>
      </c>
      <c r="P25" s="29"/>
      <c r="Q25" s="4">
        <f>COUNT(DualRange)</f>
        <v>0</v>
      </c>
      <c r="R25" s="4">
        <f>COUNT(PICRange)</f>
        <v>0</v>
      </c>
      <c r="S25" s="4">
        <f>COUNT(SoloRange)</f>
        <v>0</v>
      </c>
      <c r="T25" s="4">
        <f>Q25+R25+S25</f>
        <v>0</v>
      </c>
      <c r="U25" s="29"/>
      <c r="V25" s="18" t="s">
        <v>12</v>
      </c>
      <c r="X25" s="81"/>
      <c r="Y25" s="81"/>
      <c r="Z25" s="19"/>
      <c r="AA25" s="91" t="s">
        <v>46</v>
      </c>
      <c r="AB25" s="92" t="s">
        <v>51</v>
      </c>
      <c r="AC25" s="93" t="s">
        <v>52</v>
      </c>
      <c r="AD25" s="94" t="s">
        <v>76</v>
      </c>
      <c r="AE25" s="94"/>
      <c r="AF25" s="94"/>
      <c r="AG25" s="95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</row>
    <row r="26" spans="2:194" ht="12.75">
      <c r="B26" s="100">
        <f>IF(AA26&lt;1902,"",IF(ROW()=FirstDataRow,1,B25+1))</f>
      </c>
      <c r="F26" s="2">
        <f>IF(E26=0,"",IF(ISERROR(AD26),"",AD26))</f>
      </c>
      <c r="M26" s="98">
        <f>IF(COUNT(K26)&gt;0,K26-F26,"")</f>
      </c>
      <c r="N26" s="98">
        <f>IF(COUNT(K26)&gt;0,L26-F26,"")</f>
      </c>
      <c r="O26" s="98">
        <f>IF(COUNT(K26)&gt;0,N26-M26,"")</f>
      </c>
      <c r="P26" s="30"/>
      <c r="T26" s="59">
        <f>IF(Q26+R26+S26&gt;0,Q26+R26+S26,"")</f>
      </c>
      <c r="U26" s="30"/>
      <c r="V26" s="52"/>
      <c r="Y26" s="31"/>
      <c r="Z26" s="31"/>
      <c r="AA26" s="82">
        <f>YEAR(A26)</f>
        <v>1900</v>
      </c>
      <c r="AB26" s="83">
        <v>1</v>
      </c>
      <c r="AC26" s="84" t="b">
        <f aca="true" t="shared" si="1" ref="AC26:AC89">AB26/10=INT(AB26/10)</f>
        <v>0</v>
      </c>
      <c r="AD26" s="83" t="e">
        <f>VLOOKUP(E26,FieldElevations,2,FALSE)</f>
        <v>#N/A</v>
      </c>
      <c r="AE26" s="83"/>
      <c r="AF26" s="83"/>
      <c r="AG26" s="83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</row>
    <row r="27" spans="1:194" ht="12.75">
      <c r="A27" s="102"/>
      <c r="B27" s="101">
        <f>IF(AA27&lt;1902,"",IF(ROW()=FirstDataRow,1,B26+1))</f>
      </c>
      <c r="C27" s="32"/>
      <c r="D27" s="32"/>
      <c r="E27" s="32"/>
      <c r="F27" s="32">
        <f aca="true" t="shared" si="2" ref="F27:F90">IF(E27=0,"",IF(ISERROR(AD27),"",AD27))</f>
      </c>
      <c r="G27" s="32"/>
      <c r="H27" s="32"/>
      <c r="I27" s="32"/>
      <c r="J27" s="32"/>
      <c r="K27" s="32"/>
      <c r="L27" s="32"/>
      <c r="M27" s="99">
        <f>IF(COUNT(K27)&gt;0,K27-F27,"")</f>
      </c>
      <c r="N27" s="99">
        <f>IF(COUNT(K27)&gt;0,L27-F27,"")</f>
      </c>
      <c r="O27" s="99">
        <f>IF(COUNT(K27)&gt;0,N27-M27,"")</f>
      </c>
      <c r="P27" s="30"/>
      <c r="Q27" s="32"/>
      <c r="R27" s="32"/>
      <c r="S27" s="32"/>
      <c r="T27" s="60">
        <f>IF(Q27+R27+S27&gt;0,Q27+R27+S27,"")</f>
      </c>
      <c r="U27" s="30"/>
      <c r="V27" s="32"/>
      <c r="W27" s="32"/>
      <c r="X27" s="32"/>
      <c r="Y27" s="32"/>
      <c r="Z27" s="32"/>
      <c r="AA27" s="85">
        <f aca="true" t="shared" si="3" ref="AA27:AA90">YEAR(A27)</f>
        <v>1900</v>
      </c>
      <c r="AB27" s="82">
        <f>AB26+1</f>
        <v>2</v>
      </c>
      <c r="AC27" s="86" t="b">
        <f t="shared" si="1"/>
        <v>0</v>
      </c>
      <c r="AD27" s="82" t="e">
        <f>VLOOKUP(E27,FieldElevations,2,FALSE)</f>
        <v>#N/A</v>
      </c>
      <c r="AE27" s="82"/>
      <c r="AF27" s="82"/>
      <c r="AG27" s="8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</row>
    <row r="28" spans="1:194" ht="12.75">
      <c r="A28" s="102"/>
      <c r="B28" s="101">
        <f>IF(AA28&lt;1902,"",IF(ROW()=FirstDataRow,1,B27+1))</f>
      </c>
      <c r="C28" s="32"/>
      <c r="D28" s="32"/>
      <c r="E28" s="32"/>
      <c r="F28" s="32">
        <f t="shared" si="2"/>
      </c>
      <c r="G28" s="32"/>
      <c r="H28" s="32"/>
      <c r="I28" s="32"/>
      <c r="J28" s="32"/>
      <c r="K28" s="32"/>
      <c r="L28" s="32"/>
      <c r="M28" s="99">
        <f>IF(COUNT(K28)&gt;0,K28-F28,"")</f>
      </c>
      <c r="N28" s="99">
        <f>IF(COUNT(K28)&gt;0,L28-F28,"")</f>
      </c>
      <c r="O28" s="99">
        <f>IF(COUNT(K28)&gt;0,N28-M28,"")</f>
      </c>
      <c r="P28" s="30"/>
      <c r="Q28" s="32"/>
      <c r="R28" s="32"/>
      <c r="S28" s="32"/>
      <c r="T28" s="60">
        <f>IF(Q28+R28+S28&gt;0,Q28+R28+S28,"")</f>
      </c>
      <c r="U28" s="30"/>
      <c r="V28" s="32"/>
      <c r="W28" s="32"/>
      <c r="X28" s="32"/>
      <c r="Y28" s="32"/>
      <c r="Z28" s="32"/>
      <c r="AA28" s="85">
        <f t="shared" si="3"/>
        <v>1900</v>
      </c>
      <c r="AB28" s="82">
        <f aca="true" t="shared" si="4" ref="AB28:AB91">AB27+1</f>
        <v>3</v>
      </c>
      <c r="AC28" s="86" t="b">
        <f t="shared" si="1"/>
        <v>0</v>
      </c>
      <c r="AD28" s="82" t="e">
        <f>VLOOKUP(E28,FieldElevations,2,FALSE)</f>
        <v>#N/A</v>
      </c>
      <c r="AE28" s="82"/>
      <c r="AF28" s="82"/>
      <c r="AG28" s="8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</row>
    <row r="29" spans="1:194" ht="12.75">
      <c r="A29" s="102"/>
      <c r="B29" s="101">
        <f>IF(AA29&lt;1902,"",IF(ROW()=FirstDataRow,1,B28+1))</f>
      </c>
      <c r="C29" s="32"/>
      <c r="D29" s="32"/>
      <c r="E29" s="32"/>
      <c r="F29" s="32">
        <f t="shared" si="2"/>
      </c>
      <c r="G29" s="32"/>
      <c r="H29" s="32"/>
      <c r="I29" s="32"/>
      <c r="J29" s="32"/>
      <c r="K29" s="32"/>
      <c r="L29" s="32"/>
      <c r="M29" s="99">
        <f>IF(COUNT(K29)&gt;0,K29-F29,"")</f>
      </c>
      <c r="N29" s="99">
        <f>IF(COUNT(K29)&gt;0,L29-F29,"")</f>
      </c>
      <c r="O29" s="99">
        <f>IF(COUNT(K29)&gt;0,N29-M29,"")</f>
      </c>
      <c r="P29" s="30"/>
      <c r="Q29" s="32"/>
      <c r="R29" s="32"/>
      <c r="S29" s="32"/>
      <c r="T29" s="60">
        <f>IF(Q29+R29+S29&gt;0,Q29+R29+S29,"")</f>
      </c>
      <c r="U29" s="30"/>
      <c r="V29" s="32"/>
      <c r="W29" s="32"/>
      <c r="X29" s="32"/>
      <c r="Y29" s="32"/>
      <c r="Z29" s="32"/>
      <c r="AA29" s="85">
        <f t="shared" si="3"/>
        <v>1900</v>
      </c>
      <c r="AB29" s="82">
        <f t="shared" si="4"/>
        <v>4</v>
      </c>
      <c r="AC29" s="86" t="b">
        <f t="shared" si="1"/>
        <v>0</v>
      </c>
      <c r="AD29" s="82" t="e">
        <f>VLOOKUP(E29,FieldElevations,2,FALSE)</f>
        <v>#N/A</v>
      </c>
      <c r="AE29" s="82"/>
      <c r="AF29" s="82"/>
      <c r="AG29" s="8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</row>
    <row r="30" spans="1:194" ht="12.75">
      <c r="A30" s="102"/>
      <c r="B30" s="101">
        <f>IF(AA30&lt;1902,"",IF(ROW()=FirstDataRow,1,B29+1))</f>
      </c>
      <c r="C30" s="32"/>
      <c r="D30" s="32"/>
      <c r="E30" s="32"/>
      <c r="F30" s="32">
        <f t="shared" si="2"/>
      </c>
      <c r="G30" s="32"/>
      <c r="H30" s="32"/>
      <c r="I30" s="32"/>
      <c r="J30" s="32"/>
      <c r="K30" s="32"/>
      <c r="L30" s="32"/>
      <c r="M30" s="99">
        <f>IF(COUNT(K30)&gt;0,K30-F30,"")</f>
      </c>
      <c r="N30" s="99">
        <f>IF(COUNT(K30)&gt;0,L30-F30,"")</f>
      </c>
      <c r="O30" s="99">
        <f>IF(COUNT(K30)&gt;0,N30-M30,"")</f>
      </c>
      <c r="P30" s="30"/>
      <c r="Q30" s="32"/>
      <c r="R30" s="32"/>
      <c r="S30" s="32"/>
      <c r="T30" s="60">
        <f>IF(Q30+R30+S30&gt;0,Q30+R30+S30,"")</f>
      </c>
      <c r="U30" s="30"/>
      <c r="V30" s="32"/>
      <c r="W30" s="32"/>
      <c r="X30" s="32"/>
      <c r="Y30" s="32"/>
      <c r="Z30" s="32"/>
      <c r="AA30" s="85">
        <f t="shared" si="3"/>
        <v>1900</v>
      </c>
      <c r="AB30" s="82">
        <f t="shared" si="4"/>
        <v>5</v>
      </c>
      <c r="AC30" s="86" t="b">
        <f t="shared" si="1"/>
        <v>0</v>
      </c>
      <c r="AD30" s="82" t="e">
        <f>VLOOKUP(E30,FieldElevations,2,FALSE)</f>
        <v>#N/A</v>
      </c>
      <c r="AE30" s="82"/>
      <c r="AF30" s="82"/>
      <c r="AG30" s="8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</row>
    <row r="31" spans="1:194" ht="12.75">
      <c r="A31" s="102"/>
      <c r="B31" s="101">
        <f>IF(AA31&lt;1902,"",IF(ROW()=FirstDataRow,1,B30+1))</f>
      </c>
      <c r="C31" s="32"/>
      <c r="D31" s="32"/>
      <c r="E31" s="32"/>
      <c r="F31" s="32">
        <f t="shared" si="2"/>
      </c>
      <c r="G31" s="32"/>
      <c r="H31" s="32"/>
      <c r="I31" s="32"/>
      <c r="J31" s="32"/>
      <c r="K31" s="32"/>
      <c r="L31" s="32"/>
      <c r="M31" s="99">
        <f>IF(COUNT(K31)&gt;0,K31-F31,"")</f>
      </c>
      <c r="N31" s="99">
        <f>IF(COUNT(K31)&gt;0,L31-F31,"")</f>
      </c>
      <c r="O31" s="99">
        <f>IF(COUNT(K31)&gt;0,N31-M31,"")</f>
      </c>
      <c r="P31" s="30"/>
      <c r="Q31" s="32"/>
      <c r="R31" s="32"/>
      <c r="S31" s="32"/>
      <c r="T31" s="60">
        <f>IF(Q31+R31+S31&gt;0,Q31+R31+S31,"")</f>
      </c>
      <c r="U31" s="30"/>
      <c r="V31" s="32"/>
      <c r="W31" s="32"/>
      <c r="X31" s="32"/>
      <c r="Y31" s="32"/>
      <c r="Z31" s="32"/>
      <c r="AA31" s="85">
        <f t="shared" si="3"/>
        <v>1900</v>
      </c>
      <c r="AB31" s="82">
        <f t="shared" si="4"/>
        <v>6</v>
      </c>
      <c r="AC31" s="86" t="b">
        <f t="shared" si="1"/>
        <v>0</v>
      </c>
      <c r="AD31" s="82" t="e">
        <f>VLOOKUP(E31,FieldElevations,2,FALSE)</f>
        <v>#N/A</v>
      </c>
      <c r="AE31" s="82"/>
      <c r="AF31" s="82"/>
      <c r="AG31" s="8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</row>
    <row r="32" spans="1:194" ht="12.75">
      <c r="A32" s="102"/>
      <c r="B32" s="101">
        <f>IF(AA32&lt;1902,"",IF(ROW()=FirstDataRow,1,B31+1))</f>
      </c>
      <c r="C32" s="32"/>
      <c r="D32" s="32"/>
      <c r="E32" s="32"/>
      <c r="F32" s="32">
        <f t="shared" si="2"/>
      </c>
      <c r="G32" s="32"/>
      <c r="H32" s="32"/>
      <c r="I32" s="32"/>
      <c r="J32" s="32"/>
      <c r="K32" s="32"/>
      <c r="L32" s="32"/>
      <c r="M32" s="99">
        <f>IF(COUNT(K32)&gt;0,K32-F32,"")</f>
      </c>
      <c r="N32" s="99">
        <f>IF(COUNT(K32)&gt;0,L32-F32,"")</f>
      </c>
      <c r="O32" s="99">
        <f>IF(COUNT(K32)&gt;0,N32-M32,"")</f>
      </c>
      <c r="P32" s="30"/>
      <c r="Q32" s="32"/>
      <c r="R32" s="32"/>
      <c r="S32" s="32"/>
      <c r="T32" s="60">
        <f>IF(Q32+R32+S32&gt;0,Q32+R32+S32,"")</f>
      </c>
      <c r="U32" s="30"/>
      <c r="V32" s="32"/>
      <c r="W32" s="32"/>
      <c r="X32" s="32"/>
      <c r="Y32" s="32"/>
      <c r="Z32" s="32"/>
      <c r="AA32" s="85">
        <f t="shared" si="3"/>
        <v>1900</v>
      </c>
      <c r="AB32" s="82">
        <f t="shared" si="4"/>
        <v>7</v>
      </c>
      <c r="AC32" s="86" t="b">
        <f t="shared" si="1"/>
        <v>0</v>
      </c>
      <c r="AD32" s="82" t="e">
        <f>VLOOKUP(E32,FieldElevations,2,FALSE)</f>
        <v>#N/A</v>
      </c>
      <c r="AE32" s="82"/>
      <c r="AF32" s="82"/>
      <c r="AG32" s="8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</row>
    <row r="33" spans="1:194" ht="12.75">
      <c r="A33" s="102"/>
      <c r="B33" s="101">
        <f>IF(AA33&lt;1902,"",IF(ROW()=FirstDataRow,1,B32+1))</f>
      </c>
      <c r="C33" s="32"/>
      <c r="D33" s="32"/>
      <c r="E33" s="32"/>
      <c r="F33" s="32">
        <f t="shared" si="2"/>
      </c>
      <c r="G33" s="32"/>
      <c r="H33" s="32"/>
      <c r="I33" s="32"/>
      <c r="J33" s="32"/>
      <c r="K33" s="32"/>
      <c r="L33" s="32"/>
      <c r="M33" s="99">
        <f>IF(COUNT(K33)&gt;0,K33-F33,"")</f>
      </c>
      <c r="N33" s="99">
        <f>IF(COUNT(K33)&gt;0,L33-F33,"")</f>
      </c>
      <c r="O33" s="99">
        <f>IF(COUNT(K33)&gt;0,N33-M33,"")</f>
      </c>
      <c r="P33" s="30"/>
      <c r="Q33" s="32"/>
      <c r="R33" s="32"/>
      <c r="S33" s="32"/>
      <c r="T33" s="60">
        <f>IF(Q33+R33+S33&gt;0,Q33+R33+S33,"")</f>
      </c>
      <c r="U33" s="30"/>
      <c r="V33" s="32"/>
      <c r="W33" s="32"/>
      <c r="X33" s="32"/>
      <c r="Y33" s="32"/>
      <c r="Z33" s="32"/>
      <c r="AA33" s="85">
        <f t="shared" si="3"/>
        <v>1900</v>
      </c>
      <c r="AB33" s="82">
        <f t="shared" si="4"/>
        <v>8</v>
      </c>
      <c r="AC33" s="86" t="b">
        <f t="shared" si="1"/>
        <v>0</v>
      </c>
      <c r="AD33" s="82" t="e">
        <f>VLOOKUP(E33,FieldElevations,2,FALSE)</f>
        <v>#N/A</v>
      </c>
      <c r="AE33" s="82"/>
      <c r="AF33" s="82"/>
      <c r="AG33" s="8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</row>
    <row r="34" spans="1:194" ht="12.75">
      <c r="A34" s="102"/>
      <c r="B34" s="101">
        <f>IF(AA34&lt;1902,"",IF(ROW()=FirstDataRow,1,B33+1))</f>
      </c>
      <c r="C34" s="32"/>
      <c r="D34" s="32"/>
      <c r="E34" s="32"/>
      <c r="F34" s="32">
        <f t="shared" si="2"/>
      </c>
      <c r="G34" s="32"/>
      <c r="H34" s="32"/>
      <c r="J34" s="32"/>
      <c r="K34" s="32"/>
      <c r="L34" s="32"/>
      <c r="M34" s="99">
        <f>IF(COUNT(K34)&gt;0,K34-F34,"")</f>
      </c>
      <c r="N34" s="99">
        <f>IF(COUNT(K34)&gt;0,L34-F34,"")</f>
      </c>
      <c r="O34" s="99">
        <f>IF(COUNT(K34)&gt;0,N34-M34,"")</f>
      </c>
      <c r="P34" s="30"/>
      <c r="Q34" s="32"/>
      <c r="R34" s="32"/>
      <c r="S34" s="32"/>
      <c r="T34" s="60">
        <f>IF(Q34+R34+S34&gt;0,Q34+R34+S34,"")</f>
      </c>
      <c r="U34" s="30"/>
      <c r="V34" s="32"/>
      <c r="W34" s="32"/>
      <c r="X34" s="32"/>
      <c r="Y34" s="32"/>
      <c r="Z34" s="32"/>
      <c r="AA34" s="85">
        <f t="shared" si="3"/>
        <v>1900</v>
      </c>
      <c r="AB34" s="82">
        <f t="shared" si="4"/>
        <v>9</v>
      </c>
      <c r="AC34" s="86" t="b">
        <f t="shared" si="1"/>
        <v>0</v>
      </c>
      <c r="AD34" s="82" t="e">
        <f>VLOOKUP(E34,FieldElevations,2,FALSE)</f>
        <v>#N/A</v>
      </c>
      <c r="AE34" s="82"/>
      <c r="AF34" s="82"/>
      <c r="AG34" s="8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</row>
    <row r="35" spans="1:194" s="9" customFormat="1" ht="12.75">
      <c r="A35" s="102"/>
      <c r="B35" s="101">
        <f>IF(AA35&lt;1902,"",IF(ROW()=FirstDataRow,1,B34+1))</f>
      </c>
      <c r="C35" s="32"/>
      <c r="D35" s="32"/>
      <c r="E35" s="32"/>
      <c r="F35" s="32">
        <f t="shared" si="2"/>
      </c>
      <c r="G35" s="32"/>
      <c r="H35" s="32"/>
      <c r="I35" s="32"/>
      <c r="J35" s="32"/>
      <c r="K35" s="32"/>
      <c r="L35" s="32"/>
      <c r="M35" s="99">
        <f>IF(COUNT(K35)&gt;0,K35-F35,"")</f>
      </c>
      <c r="N35" s="99">
        <f>IF(COUNT(K35)&gt;0,L35-F35,"")</f>
      </c>
      <c r="O35" s="99">
        <f>IF(COUNT(K35)&gt;0,N35-M35,"")</f>
      </c>
      <c r="P35" s="30"/>
      <c r="Q35" s="32"/>
      <c r="R35" s="32"/>
      <c r="S35" s="32"/>
      <c r="T35" s="60">
        <f>IF(Q35+R35+S35&gt;0,Q35+R35+S35,"")</f>
      </c>
      <c r="U35" s="30"/>
      <c r="V35" s="32"/>
      <c r="W35" s="32"/>
      <c r="X35" s="32"/>
      <c r="Y35" s="32"/>
      <c r="Z35" s="32"/>
      <c r="AA35" s="85">
        <f t="shared" si="3"/>
        <v>1900</v>
      </c>
      <c r="AB35" s="82">
        <f t="shared" si="4"/>
        <v>10</v>
      </c>
      <c r="AC35" s="86" t="b">
        <f t="shared" si="1"/>
        <v>1</v>
      </c>
      <c r="AD35" s="82" t="e">
        <f>VLOOKUP(E35,FieldElevations,2,FALSE)</f>
        <v>#N/A</v>
      </c>
      <c r="AE35" s="82"/>
      <c r="AF35" s="82"/>
      <c r="AG35" s="8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</row>
    <row r="36" spans="1:194" ht="12.75">
      <c r="A36" s="102"/>
      <c r="B36" s="101">
        <f>IF(AA36&lt;1902,"",IF(ROW()=FirstDataRow,1,B35+1))</f>
      </c>
      <c r="C36" s="32"/>
      <c r="D36" s="32"/>
      <c r="E36" s="32"/>
      <c r="F36" s="32">
        <f t="shared" si="2"/>
      </c>
      <c r="G36" s="32"/>
      <c r="H36" s="32"/>
      <c r="I36" s="32"/>
      <c r="J36" s="32"/>
      <c r="K36" s="32"/>
      <c r="L36" s="32"/>
      <c r="M36" s="99">
        <f aca="true" t="shared" si="5" ref="M36:M99">IF(COUNT(K36)&gt;0,K36-F36,"")</f>
      </c>
      <c r="N36" s="99">
        <f aca="true" t="shared" si="6" ref="N36:N99">IF(COUNT(K36)&gt;0,L36-F36,"")</f>
      </c>
      <c r="O36" s="99">
        <f aca="true" t="shared" si="7" ref="O36:O99">IF(COUNT(K36)&gt;0,N36-M36,"")</f>
      </c>
      <c r="P36" s="30"/>
      <c r="Q36" s="32"/>
      <c r="R36" s="32"/>
      <c r="S36" s="32"/>
      <c r="T36" s="60">
        <f aca="true" t="shared" si="8" ref="T36:T99">IF(Q36+R36+S36&gt;0,Q36+R36+S36,"")</f>
      </c>
      <c r="U36" s="30"/>
      <c r="V36" s="32"/>
      <c r="W36" s="32"/>
      <c r="X36" s="32"/>
      <c r="Y36" s="32"/>
      <c r="Z36" s="32"/>
      <c r="AA36" s="85">
        <f t="shared" si="3"/>
        <v>1900</v>
      </c>
      <c r="AB36" s="82">
        <f t="shared" si="4"/>
        <v>11</v>
      </c>
      <c r="AC36" s="86" t="b">
        <f>AB36/10=INT(AB36/10)</f>
        <v>0</v>
      </c>
      <c r="AD36" s="82" t="e">
        <f>VLOOKUP(E36,FieldElevations,2,FALSE)</f>
        <v>#N/A</v>
      </c>
      <c r="AE36" s="82"/>
      <c r="AF36" s="82"/>
      <c r="AG36" s="8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</row>
    <row r="37" spans="1:194" ht="12.75">
      <c r="A37" s="102"/>
      <c r="B37" s="101">
        <f>IF(AA37&lt;1902,"",IF(ROW()=FirstDataRow,1,B36+1))</f>
      </c>
      <c r="C37" s="32"/>
      <c r="D37" s="32"/>
      <c r="E37" s="32"/>
      <c r="F37" s="32">
        <f t="shared" si="2"/>
      </c>
      <c r="G37" s="32"/>
      <c r="H37" s="32"/>
      <c r="I37" s="32"/>
      <c r="J37" s="32"/>
      <c r="K37" s="32"/>
      <c r="L37" s="32"/>
      <c r="M37" s="99">
        <f t="shared" si="5"/>
      </c>
      <c r="N37" s="99">
        <f t="shared" si="6"/>
      </c>
      <c r="O37" s="99">
        <f t="shared" si="7"/>
      </c>
      <c r="P37" s="30"/>
      <c r="Q37" s="32"/>
      <c r="R37" s="32"/>
      <c r="S37" s="32"/>
      <c r="T37" s="60">
        <f t="shared" si="8"/>
      </c>
      <c r="U37" s="30"/>
      <c r="V37" s="32"/>
      <c r="W37" s="32"/>
      <c r="X37" s="32"/>
      <c r="Y37" s="32"/>
      <c r="Z37" s="32"/>
      <c r="AA37" s="85">
        <f t="shared" si="3"/>
        <v>1900</v>
      </c>
      <c r="AB37" s="82">
        <f t="shared" si="4"/>
        <v>12</v>
      </c>
      <c r="AC37" s="86" t="b">
        <f>AB37/10=INT(AB37/10)</f>
        <v>0</v>
      </c>
      <c r="AD37" s="82" t="e">
        <f>VLOOKUP(E37,FieldElevations,2,FALSE)</f>
        <v>#N/A</v>
      </c>
      <c r="AE37" s="82"/>
      <c r="AF37" s="82"/>
      <c r="AG37" s="8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</row>
    <row r="38" spans="1:194" ht="12.75">
      <c r="A38" s="102"/>
      <c r="B38" s="101">
        <f>IF(AA38&lt;1902,"",IF(ROW()=FirstDataRow,1,B37+1))</f>
      </c>
      <c r="C38" s="32"/>
      <c r="D38" s="32"/>
      <c r="E38" s="32"/>
      <c r="F38" s="32">
        <f t="shared" si="2"/>
      </c>
      <c r="G38" s="32"/>
      <c r="H38" s="32"/>
      <c r="I38" s="32"/>
      <c r="J38" s="32"/>
      <c r="K38" s="32"/>
      <c r="L38" s="32"/>
      <c r="M38" s="99">
        <f t="shared" si="5"/>
      </c>
      <c r="N38" s="99">
        <f t="shared" si="6"/>
      </c>
      <c r="O38" s="99">
        <f t="shared" si="7"/>
      </c>
      <c r="P38" s="30"/>
      <c r="Q38" s="32"/>
      <c r="R38" s="32"/>
      <c r="S38" s="32"/>
      <c r="T38" s="60">
        <f t="shared" si="8"/>
      </c>
      <c r="U38" s="30"/>
      <c r="V38" s="32"/>
      <c r="W38" s="32"/>
      <c r="X38" s="32"/>
      <c r="Y38" s="32"/>
      <c r="Z38" s="32"/>
      <c r="AA38" s="85">
        <f t="shared" si="3"/>
        <v>1900</v>
      </c>
      <c r="AB38" s="82">
        <f t="shared" si="4"/>
        <v>13</v>
      </c>
      <c r="AC38" s="86" t="b">
        <f>AB38/10=INT(AB38/10)</f>
        <v>0</v>
      </c>
      <c r="AD38" s="82" t="e">
        <f>VLOOKUP(E38,FieldElevations,2,FALSE)</f>
        <v>#N/A</v>
      </c>
      <c r="AE38" s="82"/>
      <c r="AF38" s="82"/>
      <c r="AG38" s="8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</row>
    <row r="39" spans="1:194" ht="12.75">
      <c r="A39" s="102"/>
      <c r="B39" s="101">
        <f>IF(AA39&lt;1902,"",IF(ROW()=FirstDataRow,1,B38+1))</f>
      </c>
      <c r="C39" s="32"/>
      <c r="D39" s="32"/>
      <c r="E39" s="32"/>
      <c r="F39" s="32">
        <f t="shared" si="2"/>
      </c>
      <c r="G39" s="32"/>
      <c r="H39" s="32"/>
      <c r="I39" s="32"/>
      <c r="J39" s="32"/>
      <c r="K39" s="32"/>
      <c r="L39" s="32"/>
      <c r="M39" s="99">
        <f t="shared" si="5"/>
      </c>
      <c r="N39" s="99">
        <f t="shared" si="6"/>
      </c>
      <c r="O39" s="99">
        <f t="shared" si="7"/>
      </c>
      <c r="P39" s="30"/>
      <c r="Q39" s="32"/>
      <c r="R39" s="32"/>
      <c r="S39" s="32"/>
      <c r="T39" s="60">
        <f t="shared" si="8"/>
      </c>
      <c r="U39" s="30"/>
      <c r="V39" s="32"/>
      <c r="W39" s="32"/>
      <c r="X39" s="32"/>
      <c r="Y39" s="32"/>
      <c r="Z39" s="32"/>
      <c r="AA39" s="85">
        <f t="shared" si="3"/>
        <v>1900</v>
      </c>
      <c r="AB39" s="82">
        <f t="shared" si="4"/>
        <v>14</v>
      </c>
      <c r="AC39" s="86" t="b">
        <f>AB39/10=INT(AB39/10)</f>
        <v>0</v>
      </c>
      <c r="AD39" s="82" t="e">
        <f>VLOOKUP(E39,FieldElevations,2,FALSE)</f>
        <v>#N/A</v>
      </c>
      <c r="AE39" s="82"/>
      <c r="AF39" s="82"/>
      <c r="AG39" s="8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</row>
    <row r="40" spans="1:194" ht="12.75">
      <c r="A40" s="102"/>
      <c r="B40" s="101">
        <f>IF(AA40&lt;1902,"",IF(ROW()=FirstDataRow,1,B39+1))</f>
      </c>
      <c r="C40" s="32"/>
      <c r="D40" s="32"/>
      <c r="E40" s="32"/>
      <c r="F40" s="32">
        <f t="shared" si="2"/>
      </c>
      <c r="G40" s="32"/>
      <c r="H40" s="32"/>
      <c r="I40" s="32"/>
      <c r="J40" s="32"/>
      <c r="K40" s="32"/>
      <c r="L40" s="32"/>
      <c r="M40" s="99">
        <f t="shared" si="5"/>
      </c>
      <c r="N40" s="99">
        <f t="shared" si="6"/>
      </c>
      <c r="O40" s="99">
        <f t="shared" si="7"/>
      </c>
      <c r="P40" s="30"/>
      <c r="Q40" s="32"/>
      <c r="R40" s="32"/>
      <c r="S40" s="32"/>
      <c r="T40" s="60">
        <f t="shared" si="8"/>
      </c>
      <c r="U40" s="30"/>
      <c r="V40" s="32"/>
      <c r="W40" s="32"/>
      <c r="X40" s="32"/>
      <c r="Y40" s="32"/>
      <c r="Z40" s="32"/>
      <c r="AA40" s="85">
        <f t="shared" si="3"/>
        <v>1900</v>
      </c>
      <c r="AB40" s="82">
        <f t="shared" si="4"/>
        <v>15</v>
      </c>
      <c r="AC40" s="86" t="b">
        <f t="shared" si="1"/>
        <v>0</v>
      </c>
      <c r="AD40" s="82" t="e">
        <f>VLOOKUP(E40,FieldElevations,2,FALSE)</f>
        <v>#N/A</v>
      </c>
      <c r="AE40" s="82"/>
      <c r="AF40" s="82"/>
      <c r="AG40" s="8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</row>
    <row r="41" spans="1:194" ht="12.75">
      <c r="A41" s="102"/>
      <c r="B41" s="101">
        <f>IF(AA41&lt;1902,"",IF(ROW()=FirstDataRow,1,B40+1))</f>
      </c>
      <c r="C41" s="32"/>
      <c r="D41" s="32"/>
      <c r="E41" s="32"/>
      <c r="F41" s="32">
        <f t="shared" si="2"/>
      </c>
      <c r="G41" s="32"/>
      <c r="H41" s="32"/>
      <c r="I41" s="32"/>
      <c r="J41" s="32"/>
      <c r="K41" s="32"/>
      <c r="L41" s="32"/>
      <c r="M41" s="99">
        <f t="shared" si="5"/>
      </c>
      <c r="N41" s="99">
        <f t="shared" si="6"/>
      </c>
      <c r="O41" s="99">
        <f t="shared" si="7"/>
      </c>
      <c r="P41" s="30"/>
      <c r="Q41" s="32"/>
      <c r="R41" s="32"/>
      <c r="S41" s="32"/>
      <c r="T41" s="60">
        <f t="shared" si="8"/>
      </c>
      <c r="U41" s="30"/>
      <c r="V41" s="32"/>
      <c r="W41" s="32"/>
      <c r="X41" s="32"/>
      <c r="Y41" s="32"/>
      <c r="Z41" s="32"/>
      <c r="AA41" s="85">
        <f t="shared" si="3"/>
        <v>1900</v>
      </c>
      <c r="AB41" s="82">
        <f t="shared" si="4"/>
        <v>16</v>
      </c>
      <c r="AC41" s="86" t="b">
        <f t="shared" si="1"/>
        <v>0</v>
      </c>
      <c r="AD41" s="82" t="e">
        <f>VLOOKUP(E41,FieldElevations,2,FALSE)</f>
        <v>#N/A</v>
      </c>
      <c r="AE41" s="82"/>
      <c r="AF41" s="82"/>
      <c r="AG41" s="8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</row>
    <row r="42" spans="1:194" ht="12.75">
      <c r="A42" s="102"/>
      <c r="B42" s="101">
        <f>IF(AA42&lt;1902,"",IF(ROW()=FirstDataRow,1,B41+1))</f>
      </c>
      <c r="C42" s="32"/>
      <c r="D42" s="32"/>
      <c r="E42" s="32"/>
      <c r="F42" s="32">
        <f t="shared" si="2"/>
      </c>
      <c r="G42" s="32"/>
      <c r="H42" s="32"/>
      <c r="I42" s="32"/>
      <c r="J42" s="32"/>
      <c r="K42" s="32"/>
      <c r="L42" s="32"/>
      <c r="M42" s="99">
        <f t="shared" si="5"/>
      </c>
      <c r="N42" s="99">
        <f t="shared" si="6"/>
      </c>
      <c r="O42" s="99">
        <f t="shared" si="7"/>
      </c>
      <c r="P42" s="30"/>
      <c r="Q42" s="32"/>
      <c r="R42" s="32"/>
      <c r="S42" s="32"/>
      <c r="T42" s="60">
        <f t="shared" si="8"/>
      </c>
      <c r="U42" s="30"/>
      <c r="V42" s="32"/>
      <c r="W42" s="32"/>
      <c r="X42" s="32"/>
      <c r="Y42" s="32"/>
      <c r="Z42" s="32"/>
      <c r="AA42" s="85">
        <f t="shared" si="3"/>
        <v>1900</v>
      </c>
      <c r="AB42" s="82">
        <f t="shared" si="4"/>
        <v>17</v>
      </c>
      <c r="AC42" s="86" t="b">
        <f t="shared" si="1"/>
        <v>0</v>
      </c>
      <c r="AD42" s="82" t="e">
        <f>VLOOKUP(E42,FieldElevations,2,FALSE)</f>
        <v>#N/A</v>
      </c>
      <c r="AE42" s="82"/>
      <c r="AF42" s="82"/>
      <c r="AG42" s="8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</row>
    <row r="43" spans="1:194" ht="12.75">
      <c r="A43" s="102"/>
      <c r="B43" s="101">
        <f>IF(AA43&lt;1902,"",IF(ROW()=FirstDataRow,1,B42+1))</f>
      </c>
      <c r="C43" s="32"/>
      <c r="D43" s="32"/>
      <c r="E43" s="32"/>
      <c r="F43" s="32">
        <f t="shared" si="2"/>
      </c>
      <c r="G43" s="32"/>
      <c r="H43" s="32"/>
      <c r="I43" s="32"/>
      <c r="J43" s="32"/>
      <c r="K43" s="32"/>
      <c r="L43" s="32"/>
      <c r="M43" s="99">
        <f t="shared" si="5"/>
      </c>
      <c r="N43" s="99">
        <f t="shared" si="6"/>
      </c>
      <c r="O43" s="99">
        <f t="shared" si="7"/>
      </c>
      <c r="P43" s="30"/>
      <c r="Q43" s="32"/>
      <c r="R43" s="32"/>
      <c r="S43" s="32"/>
      <c r="T43" s="60">
        <f t="shared" si="8"/>
      </c>
      <c r="U43" s="30"/>
      <c r="V43" s="32"/>
      <c r="W43" s="32"/>
      <c r="X43" s="32"/>
      <c r="Y43" s="32"/>
      <c r="Z43" s="32"/>
      <c r="AA43" s="85">
        <f t="shared" si="3"/>
        <v>1900</v>
      </c>
      <c r="AB43" s="82">
        <f t="shared" si="4"/>
        <v>18</v>
      </c>
      <c r="AC43" s="86" t="b">
        <f t="shared" si="1"/>
        <v>0</v>
      </c>
      <c r="AD43" s="82" t="e">
        <f>VLOOKUP(E43,FieldElevations,2,FALSE)</f>
        <v>#N/A</v>
      </c>
      <c r="AE43" s="82"/>
      <c r="AF43" s="82"/>
      <c r="AG43" s="8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</row>
    <row r="44" spans="1:194" ht="12.75">
      <c r="A44" s="102"/>
      <c r="B44" s="101">
        <f>IF(AA44&lt;1902,"",IF(ROW()=FirstDataRow,1,B43+1))</f>
      </c>
      <c r="C44" s="32"/>
      <c r="D44" s="32"/>
      <c r="E44" s="32"/>
      <c r="F44" s="32">
        <f t="shared" si="2"/>
      </c>
      <c r="G44" s="32"/>
      <c r="H44" s="32"/>
      <c r="I44" s="32"/>
      <c r="J44" s="32"/>
      <c r="K44" s="32"/>
      <c r="L44" s="32"/>
      <c r="M44" s="99">
        <f t="shared" si="5"/>
      </c>
      <c r="N44" s="99">
        <f t="shared" si="6"/>
      </c>
      <c r="O44" s="99">
        <f t="shared" si="7"/>
      </c>
      <c r="P44" s="30"/>
      <c r="Q44" s="32"/>
      <c r="R44" s="32"/>
      <c r="S44" s="32"/>
      <c r="T44" s="60">
        <f t="shared" si="8"/>
      </c>
      <c r="U44" s="30"/>
      <c r="V44" s="32"/>
      <c r="W44" s="32"/>
      <c r="X44" s="32"/>
      <c r="Y44" s="32"/>
      <c r="Z44" s="32"/>
      <c r="AA44" s="85">
        <f t="shared" si="3"/>
        <v>1900</v>
      </c>
      <c r="AB44" s="82">
        <f t="shared" si="4"/>
        <v>19</v>
      </c>
      <c r="AC44" s="86" t="b">
        <f t="shared" si="1"/>
        <v>0</v>
      </c>
      <c r="AD44" s="82" t="e">
        <f>VLOOKUP(E44,FieldElevations,2,FALSE)</f>
        <v>#N/A</v>
      </c>
      <c r="AE44" s="82"/>
      <c r="AF44" s="82"/>
      <c r="AG44" s="8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</row>
    <row r="45" spans="1:194" s="9" customFormat="1" ht="12.75">
      <c r="A45" s="102"/>
      <c r="B45" s="101">
        <f>IF(AA45&lt;1902,"",IF(ROW()=FirstDataRow,1,B44+1))</f>
      </c>
      <c r="C45" s="32"/>
      <c r="D45" s="32"/>
      <c r="E45" s="32"/>
      <c r="F45" s="32">
        <f t="shared" si="2"/>
      </c>
      <c r="G45" s="32"/>
      <c r="H45" s="32"/>
      <c r="I45" s="32"/>
      <c r="J45" s="32"/>
      <c r="K45" s="32"/>
      <c r="L45" s="32"/>
      <c r="M45" s="99">
        <f t="shared" si="5"/>
      </c>
      <c r="N45" s="99">
        <f t="shared" si="6"/>
      </c>
      <c r="O45" s="99">
        <f t="shared" si="7"/>
      </c>
      <c r="P45" s="30"/>
      <c r="Q45" s="32"/>
      <c r="R45" s="32"/>
      <c r="S45" s="32"/>
      <c r="T45" s="60">
        <f t="shared" si="8"/>
      </c>
      <c r="U45" s="30"/>
      <c r="V45" s="32"/>
      <c r="W45" s="32"/>
      <c r="X45" s="32"/>
      <c r="Y45" s="32"/>
      <c r="Z45" s="32"/>
      <c r="AA45" s="85">
        <f t="shared" si="3"/>
        <v>1900</v>
      </c>
      <c r="AB45" s="82">
        <f t="shared" si="4"/>
        <v>20</v>
      </c>
      <c r="AC45" s="86" t="b">
        <f t="shared" si="1"/>
        <v>1</v>
      </c>
      <c r="AD45" s="82" t="e">
        <f>VLOOKUP(E45,FieldElevations,2,FALSE)</f>
        <v>#N/A</v>
      </c>
      <c r="AE45" s="82"/>
      <c r="AF45" s="82"/>
      <c r="AG45" s="8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</row>
    <row r="46" spans="1:194" ht="12.75">
      <c r="A46" s="102"/>
      <c r="B46" s="101">
        <f>IF(AA46&lt;1902,"",IF(ROW()=FirstDataRow,1,B45+1))</f>
      </c>
      <c r="C46" s="32"/>
      <c r="D46" s="32"/>
      <c r="E46" s="32"/>
      <c r="F46" s="32">
        <f t="shared" si="2"/>
      </c>
      <c r="G46" s="32"/>
      <c r="H46" s="32"/>
      <c r="I46" s="32"/>
      <c r="J46" s="32"/>
      <c r="K46" s="32"/>
      <c r="L46" s="32"/>
      <c r="M46" s="99">
        <f t="shared" si="5"/>
      </c>
      <c r="N46" s="99">
        <f t="shared" si="6"/>
      </c>
      <c r="O46" s="99">
        <f t="shared" si="7"/>
      </c>
      <c r="P46" s="30"/>
      <c r="Q46" s="32"/>
      <c r="R46" s="32"/>
      <c r="S46" s="32"/>
      <c r="T46" s="60">
        <f t="shared" si="8"/>
      </c>
      <c r="U46" s="30"/>
      <c r="V46" s="32"/>
      <c r="W46" s="32"/>
      <c r="X46" s="32"/>
      <c r="Y46" s="32"/>
      <c r="Z46" s="32"/>
      <c r="AA46" s="85">
        <f t="shared" si="3"/>
        <v>1900</v>
      </c>
      <c r="AB46" s="82">
        <f t="shared" si="4"/>
        <v>21</v>
      </c>
      <c r="AC46" s="86" t="b">
        <f t="shared" si="1"/>
        <v>0</v>
      </c>
      <c r="AD46" s="82" t="e">
        <f>VLOOKUP(E46,FieldElevations,2,FALSE)</f>
        <v>#N/A</v>
      </c>
      <c r="AE46" s="82"/>
      <c r="AF46" s="82"/>
      <c r="AG46" s="8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</row>
    <row r="47" spans="1:194" ht="12.75">
      <c r="A47" s="102"/>
      <c r="B47" s="101">
        <f>IF(AA47&lt;1902,"",IF(ROW()=FirstDataRow,1,B46+1))</f>
      </c>
      <c r="C47" s="32"/>
      <c r="D47" s="32"/>
      <c r="E47" s="32"/>
      <c r="F47" s="32">
        <f t="shared" si="2"/>
      </c>
      <c r="G47" s="32"/>
      <c r="H47" s="32"/>
      <c r="I47" s="32"/>
      <c r="J47" s="32"/>
      <c r="K47" s="32"/>
      <c r="L47" s="32"/>
      <c r="M47" s="99">
        <f t="shared" si="5"/>
      </c>
      <c r="N47" s="99">
        <f t="shared" si="6"/>
      </c>
      <c r="O47" s="99">
        <f t="shared" si="7"/>
      </c>
      <c r="P47" s="30"/>
      <c r="Q47" s="32"/>
      <c r="R47" s="32"/>
      <c r="S47" s="32"/>
      <c r="T47" s="60">
        <f t="shared" si="8"/>
      </c>
      <c r="U47" s="30"/>
      <c r="V47" s="32"/>
      <c r="W47" s="32"/>
      <c r="X47" s="32"/>
      <c r="Y47" s="32"/>
      <c r="Z47" s="32"/>
      <c r="AA47" s="85">
        <f t="shared" si="3"/>
        <v>1900</v>
      </c>
      <c r="AB47" s="82">
        <f t="shared" si="4"/>
        <v>22</v>
      </c>
      <c r="AC47" s="86" t="b">
        <f t="shared" si="1"/>
        <v>0</v>
      </c>
      <c r="AD47" s="82" t="e">
        <f>VLOOKUP(E47,FieldElevations,2,FALSE)</f>
        <v>#N/A</v>
      </c>
      <c r="AE47" s="82"/>
      <c r="AF47" s="82"/>
      <c r="AG47" s="8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</row>
    <row r="48" spans="1:194" ht="12.75">
      <c r="A48" s="102"/>
      <c r="B48" s="101">
        <f>IF(AA48&lt;1902,"",IF(ROW()=FirstDataRow,1,B47+1))</f>
      </c>
      <c r="C48" s="32"/>
      <c r="D48" s="32"/>
      <c r="E48" s="32"/>
      <c r="F48" s="32">
        <f t="shared" si="2"/>
      </c>
      <c r="G48" s="32"/>
      <c r="H48" s="32"/>
      <c r="I48" s="32"/>
      <c r="J48" s="32"/>
      <c r="K48" s="32"/>
      <c r="L48" s="32"/>
      <c r="M48" s="99">
        <f t="shared" si="5"/>
      </c>
      <c r="N48" s="99">
        <f t="shared" si="6"/>
      </c>
      <c r="O48" s="99">
        <f t="shared" si="7"/>
      </c>
      <c r="P48" s="30"/>
      <c r="Q48" s="32"/>
      <c r="R48" s="32"/>
      <c r="S48" s="32"/>
      <c r="T48" s="60">
        <f t="shared" si="8"/>
      </c>
      <c r="U48" s="30"/>
      <c r="V48" s="32"/>
      <c r="W48" s="32"/>
      <c r="X48" s="32"/>
      <c r="Y48" s="32"/>
      <c r="Z48" s="32"/>
      <c r="AA48" s="85">
        <f t="shared" si="3"/>
        <v>1900</v>
      </c>
      <c r="AB48" s="82">
        <f t="shared" si="4"/>
        <v>23</v>
      </c>
      <c r="AC48" s="86" t="b">
        <f t="shared" si="1"/>
        <v>0</v>
      </c>
      <c r="AD48" s="82" t="e">
        <f>VLOOKUP(E48,FieldElevations,2,FALSE)</f>
        <v>#N/A</v>
      </c>
      <c r="AE48" s="82"/>
      <c r="AF48" s="82"/>
      <c r="AG48" s="8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</row>
    <row r="49" spans="1:194" ht="12.75">
      <c r="A49" s="102"/>
      <c r="B49" s="101">
        <f>IF(AA49&lt;1902,"",IF(ROW()=FirstDataRow,1,B48+1))</f>
      </c>
      <c r="C49" s="32"/>
      <c r="D49" s="32"/>
      <c r="E49" s="32"/>
      <c r="F49" s="32">
        <f t="shared" si="2"/>
      </c>
      <c r="G49" s="32"/>
      <c r="H49" s="32"/>
      <c r="I49" s="32"/>
      <c r="J49" s="32"/>
      <c r="K49" s="32"/>
      <c r="L49" s="32"/>
      <c r="M49" s="99">
        <f t="shared" si="5"/>
      </c>
      <c r="N49" s="99">
        <f t="shared" si="6"/>
      </c>
      <c r="O49" s="99">
        <f t="shared" si="7"/>
      </c>
      <c r="P49" s="30"/>
      <c r="Q49" s="32"/>
      <c r="R49" s="32"/>
      <c r="S49" s="32"/>
      <c r="T49" s="60">
        <f t="shared" si="8"/>
      </c>
      <c r="U49" s="30"/>
      <c r="V49" s="32"/>
      <c r="W49" s="32"/>
      <c r="X49" s="32"/>
      <c r="Y49" s="32"/>
      <c r="Z49" s="32"/>
      <c r="AA49" s="85">
        <f t="shared" si="3"/>
        <v>1900</v>
      </c>
      <c r="AB49" s="82">
        <f t="shared" si="4"/>
        <v>24</v>
      </c>
      <c r="AC49" s="86" t="b">
        <f t="shared" si="1"/>
        <v>0</v>
      </c>
      <c r="AD49" s="82" t="e">
        <f>VLOOKUP(E49,FieldElevations,2,FALSE)</f>
        <v>#N/A</v>
      </c>
      <c r="AE49" s="82"/>
      <c r="AF49" s="82"/>
      <c r="AG49" s="8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</row>
    <row r="50" spans="1:194" ht="12.75">
      <c r="A50" s="102"/>
      <c r="B50" s="101">
        <f>IF(AA50&lt;1902,"",IF(ROW()=FirstDataRow,1,B49+1))</f>
      </c>
      <c r="C50" s="32"/>
      <c r="D50" s="32"/>
      <c r="E50" s="32"/>
      <c r="F50" s="32">
        <f t="shared" si="2"/>
      </c>
      <c r="G50" s="32"/>
      <c r="H50" s="32"/>
      <c r="I50" s="32"/>
      <c r="J50" s="32"/>
      <c r="K50" s="32"/>
      <c r="L50" s="32"/>
      <c r="M50" s="99">
        <f t="shared" si="5"/>
      </c>
      <c r="N50" s="99">
        <f t="shared" si="6"/>
      </c>
      <c r="O50" s="99">
        <f t="shared" si="7"/>
      </c>
      <c r="P50" s="30"/>
      <c r="Q50" s="32"/>
      <c r="R50" s="32"/>
      <c r="S50" s="32"/>
      <c r="T50" s="60">
        <f t="shared" si="8"/>
      </c>
      <c r="U50" s="30"/>
      <c r="V50" s="32"/>
      <c r="W50" s="32"/>
      <c r="X50" s="32"/>
      <c r="Y50" s="32"/>
      <c r="Z50" s="32"/>
      <c r="AA50" s="85">
        <f t="shared" si="3"/>
        <v>1900</v>
      </c>
      <c r="AB50" s="82">
        <f t="shared" si="4"/>
        <v>25</v>
      </c>
      <c r="AC50" s="86" t="b">
        <f t="shared" si="1"/>
        <v>0</v>
      </c>
      <c r="AD50" s="82" t="e">
        <f>VLOOKUP(E50,FieldElevations,2,FALSE)</f>
        <v>#N/A</v>
      </c>
      <c r="AE50" s="82"/>
      <c r="AF50" s="82"/>
      <c r="AG50" s="8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</row>
    <row r="51" spans="1:194" ht="12.75">
      <c r="A51" s="102"/>
      <c r="B51" s="101">
        <f>IF(AA51&lt;1902,"",IF(ROW()=FirstDataRow,1,B50+1))</f>
      </c>
      <c r="C51" s="32"/>
      <c r="D51" s="32"/>
      <c r="E51" s="32"/>
      <c r="F51" s="32">
        <f t="shared" si="2"/>
      </c>
      <c r="G51" s="32"/>
      <c r="H51" s="32"/>
      <c r="I51" s="32"/>
      <c r="J51" s="32"/>
      <c r="K51" s="32"/>
      <c r="L51" s="32"/>
      <c r="M51" s="99">
        <f t="shared" si="5"/>
      </c>
      <c r="N51" s="99">
        <f t="shared" si="6"/>
      </c>
      <c r="O51" s="99">
        <f t="shared" si="7"/>
      </c>
      <c r="P51" s="30"/>
      <c r="Q51" s="32"/>
      <c r="R51" s="32"/>
      <c r="S51" s="32"/>
      <c r="T51" s="60">
        <f t="shared" si="8"/>
      </c>
      <c r="U51" s="30"/>
      <c r="V51" s="32"/>
      <c r="W51" s="32"/>
      <c r="X51" s="32"/>
      <c r="Y51" s="32"/>
      <c r="Z51" s="32"/>
      <c r="AA51" s="85">
        <f t="shared" si="3"/>
        <v>1900</v>
      </c>
      <c r="AB51" s="82">
        <f t="shared" si="4"/>
        <v>26</v>
      </c>
      <c r="AC51" s="86" t="b">
        <f t="shared" si="1"/>
        <v>0</v>
      </c>
      <c r="AD51" s="82" t="e">
        <f>VLOOKUP(E51,FieldElevations,2,FALSE)</f>
        <v>#N/A</v>
      </c>
      <c r="AE51" s="82"/>
      <c r="AF51" s="82"/>
      <c r="AG51" s="8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</row>
    <row r="52" spans="1:194" ht="12.75">
      <c r="A52" s="102"/>
      <c r="B52" s="101">
        <f>IF(AA52&lt;1902,"",IF(ROW()=FirstDataRow,1,B51+1))</f>
      </c>
      <c r="C52" s="32"/>
      <c r="D52" s="32"/>
      <c r="E52" s="32"/>
      <c r="F52" s="32">
        <f t="shared" si="2"/>
      </c>
      <c r="G52" s="32"/>
      <c r="H52" s="32"/>
      <c r="I52" s="32"/>
      <c r="J52" s="32"/>
      <c r="K52" s="32"/>
      <c r="L52" s="32"/>
      <c r="M52" s="99">
        <f t="shared" si="5"/>
      </c>
      <c r="N52" s="99">
        <f t="shared" si="6"/>
      </c>
      <c r="O52" s="99">
        <f t="shared" si="7"/>
      </c>
      <c r="P52" s="30"/>
      <c r="Q52" s="32"/>
      <c r="R52" s="32"/>
      <c r="S52" s="32"/>
      <c r="T52" s="60">
        <f t="shared" si="8"/>
      </c>
      <c r="U52" s="30"/>
      <c r="V52" s="32"/>
      <c r="W52" s="32"/>
      <c r="X52" s="32"/>
      <c r="Y52" s="32"/>
      <c r="Z52" s="32"/>
      <c r="AA52" s="85">
        <f t="shared" si="3"/>
        <v>1900</v>
      </c>
      <c r="AB52" s="82">
        <f t="shared" si="4"/>
        <v>27</v>
      </c>
      <c r="AC52" s="86" t="b">
        <f t="shared" si="1"/>
        <v>0</v>
      </c>
      <c r="AD52" s="82" t="e">
        <f>VLOOKUP(E52,FieldElevations,2,FALSE)</f>
        <v>#N/A</v>
      </c>
      <c r="AE52" s="82"/>
      <c r="AF52" s="82"/>
      <c r="AG52" s="8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</row>
    <row r="53" spans="1:194" ht="12.75">
      <c r="A53" s="102"/>
      <c r="B53" s="101">
        <f>IF(AA53&lt;1902,"",IF(ROW()=FirstDataRow,1,B52+1))</f>
      </c>
      <c r="C53" s="32"/>
      <c r="D53" s="32"/>
      <c r="E53" s="32"/>
      <c r="F53" s="32">
        <f t="shared" si="2"/>
      </c>
      <c r="G53" s="32"/>
      <c r="H53" s="32"/>
      <c r="I53" s="32"/>
      <c r="J53" s="32"/>
      <c r="K53" s="32"/>
      <c r="L53" s="32"/>
      <c r="M53" s="99">
        <f t="shared" si="5"/>
      </c>
      <c r="N53" s="99">
        <f t="shared" si="6"/>
      </c>
      <c r="O53" s="99">
        <f t="shared" si="7"/>
      </c>
      <c r="P53" s="30"/>
      <c r="Q53" s="32"/>
      <c r="R53" s="32"/>
      <c r="S53" s="32"/>
      <c r="T53" s="60">
        <f t="shared" si="8"/>
      </c>
      <c r="U53" s="30"/>
      <c r="V53" s="32"/>
      <c r="W53" s="32"/>
      <c r="X53" s="32"/>
      <c r="Y53" s="32"/>
      <c r="Z53" s="32"/>
      <c r="AA53" s="85">
        <f t="shared" si="3"/>
        <v>1900</v>
      </c>
      <c r="AB53" s="82">
        <f t="shared" si="4"/>
        <v>28</v>
      </c>
      <c r="AC53" s="86" t="b">
        <f t="shared" si="1"/>
        <v>0</v>
      </c>
      <c r="AD53" s="82" t="e">
        <f>VLOOKUP(E53,FieldElevations,2,FALSE)</f>
        <v>#N/A</v>
      </c>
      <c r="AE53" s="82"/>
      <c r="AF53" s="82"/>
      <c r="AG53" s="8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</row>
    <row r="54" spans="1:194" ht="12.75">
      <c r="A54" s="102"/>
      <c r="B54" s="101">
        <f>IF(AA54&lt;1902,"",IF(ROW()=FirstDataRow,1,B53+1))</f>
      </c>
      <c r="C54" s="32"/>
      <c r="D54" s="32"/>
      <c r="E54" s="32"/>
      <c r="F54" s="32">
        <f t="shared" si="2"/>
      </c>
      <c r="G54" s="32"/>
      <c r="H54" s="32"/>
      <c r="I54" s="32"/>
      <c r="J54" s="32"/>
      <c r="K54" s="32"/>
      <c r="L54" s="32"/>
      <c r="M54" s="99">
        <f t="shared" si="5"/>
      </c>
      <c r="N54" s="99">
        <f t="shared" si="6"/>
      </c>
      <c r="O54" s="99">
        <f t="shared" si="7"/>
      </c>
      <c r="P54" s="30"/>
      <c r="Q54" s="32"/>
      <c r="R54" s="32"/>
      <c r="S54" s="32"/>
      <c r="T54" s="60">
        <f t="shared" si="8"/>
      </c>
      <c r="U54" s="30"/>
      <c r="V54" s="32"/>
      <c r="W54" s="32"/>
      <c r="X54" s="32"/>
      <c r="Y54" s="32"/>
      <c r="Z54" s="32"/>
      <c r="AA54" s="85">
        <f t="shared" si="3"/>
        <v>1900</v>
      </c>
      <c r="AB54" s="82">
        <f t="shared" si="4"/>
        <v>29</v>
      </c>
      <c r="AC54" s="86" t="b">
        <f t="shared" si="1"/>
        <v>0</v>
      </c>
      <c r="AD54" s="82" t="e">
        <f>VLOOKUP(E54,FieldElevations,2,FALSE)</f>
        <v>#N/A</v>
      </c>
      <c r="AE54" s="82"/>
      <c r="AF54" s="82"/>
      <c r="AG54" s="8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</row>
    <row r="55" spans="1:194" s="9" customFormat="1" ht="12.75">
      <c r="A55" s="102"/>
      <c r="B55" s="101">
        <f>IF(AA55&lt;1902,"",IF(ROW()=FirstDataRow,1,B54+1))</f>
      </c>
      <c r="C55" s="32"/>
      <c r="D55" s="32"/>
      <c r="E55" s="32"/>
      <c r="F55" s="32">
        <f t="shared" si="2"/>
      </c>
      <c r="G55" s="32"/>
      <c r="H55" s="32"/>
      <c r="I55" s="32"/>
      <c r="J55" s="32"/>
      <c r="K55" s="32"/>
      <c r="L55" s="32"/>
      <c r="M55" s="99">
        <f t="shared" si="5"/>
      </c>
      <c r="N55" s="99">
        <f t="shared" si="6"/>
      </c>
      <c r="O55" s="99">
        <f t="shared" si="7"/>
      </c>
      <c r="P55" s="30"/>
      <c r="Q55" s="32"/>
      <c r="R55" s="32"/>
      <c r="S55" s="32"/>
      <c r="T55" s="60">
        <f t="shared" si="8"/>
      </c>
      <c r="U55" s="30"/>
      <c r="V55" s="32"/>
      <c r="W55" s="32"/>
      <c r="X55" s="32"/>
      <c r="Y55" s="32"/>
      <c r="Z55" s="32"/>
      <c r="AA55" s="85">
        <f t="shared" si="3"/>
        <v>1900</v>
      </c>
      <c r="AB55" s="82">
        <f t="shared" si="4"/>
        <v>30</v>
      </c>
      <c r="AC55" s="86" t="b">
        <f t="shared" si="1"/>
        <v>1</v>
      </c>
      <c r="AD55" s="82" t="e">
        <f>VLOOKUP(E55,FieldElevations,2,FALSE)</f>
        <v>#N/A</v>
      </c>
      <c r="AE55" s="82"/>
      <c r="AF55" s="82"/>
      <c r="AG55" s="8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</row>
    <row r="56" spans="1:194" ht="12.75">
      <c r="A56" s="102"/>
      <c r="B56" s="101">
        <f>IF(AA56&lt;1902,"",IF(ROW()=FirstDataRow,1,B55+1))</f>
      </c>
      <c r="C56" s="32"/>
      <c r="D56" s="32"/>
      <c r="E56" s="32"/>
      <c r="F56" s="32">
        <f t="shared" si="2"/>
      </c>
      <c r="G56" s="32"/>
      <c r="H56" s="32"/>
      <c r="I56" s="32"/>
      <c r="J56" s="32"/>
      <c r="K56" s="32"/>
      <c r="L56" s="32"/>
      <c r="M56" s="99">
        <f t="shared" si="5"/>
      </c>
      <c r="N56" s="99">
        <f t="shared" si="6"/>
      </c>
      <c r="O56" s="99">
        <f t="shared" si="7"/>
      </c>
      <c r="P56" s="30"/>
      <c r="Q56" s="32"/>
      <c r="R56" s="32"/>
      <c r="S56" s="32"/>
      <c r="T56" s="60">
        <f t="shared" si="8"/>
      </c>
      <c r="U56" s="30"/>
      <c r="V56" s="32"/>
      <c r="W56" s="32"/>
      <c r="X56" s="32"/>
      <c r="Y56" s="32"/>
      <c r="Z56" s="32"/>
      <c r="AA56" s="85">
        <f t="shared" si="3"/>
        <v>1900</v>
      </c>
      <c r="AB56" s="82">
        <f t="shared" si="4"/>
        <v>31</v>
      </c>
      <c r="AC56" s="86" t="b">
        <f t="shared" si="1"/>
        <v>0</v>
      </c>
      <c r="AD56" s="82" t="e">
        <f>VLOOKUP(E56,FieldElevations,2,FALSE)</f>
        <v>#N/A</v>
      </c>
      <c r="AE56" s="82"/>
      <c r="AF56" s="82"/>
      <c r="AG56" s="8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</row>
    <row r="57" spans="1:194" ht="12.75">
      <c r="A57" s="102"/>
      <c r="B57" s="101">
        <f>IF(AA57&lt;1902,"",IF(ROW()=FirstDataRow,1,B56+1))</f>
      </c>
      <c r="C57" s="32"/>
      <c r="D57" s="32"/>
      <c r="E57" s="32"/>
      <c r="F57" s="32">
        <f t="shared" si="2"/>
      </c>
      <c r="G57" s="32"/>
      <c r="H57" s="32"/>
      <c r="I57" s="32"/>
      <c r="J57" s="32"/>
      <c r="K57" s="32"/>
      <c r="L57" s="32"/>
      <c r="M57" s="99">
        <f t="shared" si="5"/>
      </c>
      <c r="N57" s="99">
        <f t="shared" si="6"/>
      </c>
      <c r="O57" s="99">
        <f t="shared" si="7"/>
      </c>
      <c r="P57" s="30"/>
      <c r="Q57" s="32"/>
      <c r="R57" s="32"/>
      <c r="S57" s="32"/>
      <c r="T57" s="60">
        <f t="shared" si="8"/>
      </c>
      <c r="U57" s="30"/>
      <c r="V57" s="32"/>
      <c r="W57" s="32"/>
      <c r="X57" s="32"/>
      <c r="Y57" s="32"/>
      <c r="Z57" s="32"/>
      <c r="AA57" s="85">
        <f t="shared" si="3"/>
        <v>1900</v>
      </c>
      <c r="AB57" s="82">
        <f t="shared" si="4"/>
        <v>32</v>
      </c>
      <c r="AC57" s="86" t="b">
        <f t="shared" si="1"/>
        <v>0</v>
      </c>
      <c r="AD57" s="82" t="e">
        <f>VLOOKUP(E57,FieldElevations,2,FALSE)</f>
        <v>#N/A</v>
      </c>
      <c r="AE57" s="82"/>
      <c r="AF57" s="82"/>
      <c r="AG57" s="8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</row>
    <row r="58" spans="1:194" ht="12.75">
      <c r="A58" s="102"/>
      <c r="B58" s="101">
        <f>IF(AA58&lt;1902,"",IF(ROW()=FirstDataRow,1,B57+1))</f>
      </c>
      <c r="C58" s="32"/>
      <c r="D58" s="32"/>
      <c r="E58" s="32"/>
      <c r="F58" s="32">
        <f t="shared" si="2"/>
      </c>
      <c r="G58" s="32"/>
      <c r="H58" s="32"/>
      <c r="I58" s="32"/>
      <c r="J58" s="32"/>
      <c r="K58" s="32"/>
      <c r="L58" s="32"/>
      <c r="M58" s="99">
        <f t="shared" si="5"/>
      </c>
      <c r="N58" s="99">
        <f t="shared" si="6"/>
      </c>
      <c r="O58" s="99">
        <f t="shared" si="7"/>
      </c>
      <c r="P58" s="30"/>
      <c r="Q58" s="32"/>
      <c r="R58" s="32"/>
      <c r="S58" s="32"/>
      <c r="T58" s="60">
        <f t="shared" si="8"/>
      </c>
      <c r="U58" s="30"/>
      <c r="V58" s="32"/>
      <c r="W58" s="32"/>
      <c r="X58" s="32"/>
      <c r="Y58" s="32"/>
      <c r="Z58" s="32"/>
      <c r="AA58" s="85">
        <f t="shared" si="3"/>
        <v>1900</v>
      </c>
      <c r="AB58" s="82">
        <f t="shared" si="4"/>
        <v>33</v>
      </c>
      <c r="AC58" s="86" t="b">
        <f t="shared" si="1"/>
        <v>0</v>
      </c>
      <c r="AD58" s="82" t="e">
        <f>VLOOKUP(E58,FieldElevations,2,FALSE)</f>
        <v>#N/A</v>
      </c>
      <c r="AE58" s="82"/>
      <c r="AF58" s="82"/>
      <c r="AG58" s="8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</row>
    <row r="59" spans="1:194" ht="12.75">
      <c r="A59" s="102"/>
      <c r="B59" s="101">
        <f>IF(AA59&lt;1902,"",IF(ROW()=FirstDataRow,1,B58+1))</f>
      </c>
      <c r="C59" s="32"/>
      <c r="D59" s="32"/>
      <c r="E59" s="32"/>
      <c r="F59" s="32">
        <f t="shared" si="2"/>
      </c>
      <c r="G59" s="32"/>
      <c r="H59" s="32"/>
      <c r="I59" s="32"/>
      <c r="J59" s="32"/>
      <c r="K59" s="32"/>
      <c r="L59" s="32"/>
      <c r="M59" s="99">
        <f t="shared" si="5"/>
      </c>
      <c r="N59" s="99">
        <f t="shared" si="6"/>
      </c>
      <c r="O59" s="99">
        <f t="shared" si="7"/>
      </c>
      <c r="P59" s="30"/>
      <c r="Q59" s="32"/>
      <c r="R59" s="32"/>
      <c r="S59" s="32"/>
      <c r="T59" s="60">
        <f t="shared" si="8"/>
      </c>
      <c r="U59" s="30"/>
      <c r="V59" s="32"/>
      <c r="W59" s="32"/>
      <c r="X59" s="32"/>
      <c r="Y59" s="32"/>
      <c r="Z59" s="32"/>
      <c r="AA59" s="85">
        <f t="shared" si="3"/>
        <v>1900</v>
      </c>
      <c r="AB59" s="82">
        <f t="shared" si="4"/>
        <v>34</v>
      </c>
      <c r="AC59" s="86" t="b">
        <f t="shared" si="1"/>
        <v>0</v>
      </c>
      <c r="AD59" s="82" t="e">
        <f>VLOOKUP(E59,FieldElevations,2,FALSE)</f>
        <v>#N/A</v>
      </c>
      <c r="AE59" s="82"/>
      <c r="AF59" s="82"/>
      <c r="AG59" s="8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</row>
    <row r="60" spans="1:194" ht="12.75">
      <c r="A60" s="102"/>
      <c r="B60" s="101">
        <f>IF(AA60&lt;1902,"",IF(ROW()=FirstDataRow,1,B59+1))</f>
      </c>
      <c r="C60" s="32"/>
      <c r="D60" s="32"/>
      <c r="E60" s="32"/>
      <c r="F60" s="32">
        <f t="shared" si="2"/>
      </c>
      <c r="G60" s="32"/>
      <c r="H60" s="32"/>
      <c r="I60" s="32"/>
      <c r="J60" s="32"/>
      <c r="K60" s="32"/>
      <c r="L60" s="32"/>
      <c r="M60" s="99">
        <f t="shared" si="5"/>
      </c>
      <c r="N60" s="99">
        <f t="shared" si="6"/>
      </c>
      <c r="O60" s="99">
        <f t="shared" si="7"/>
      </c>
      <c r="P60" s="30"/>
      <c r="Q60" s="32"/>
      <c r="R60" s="32"/>
      <c r="S60" s="32"/>
      <c r="T60" s="60">
        <f t="shared" si="8"/>
      </c>
      <c r="U60" s="30"/>
      <c r="V60" s="32"/>
      <c r="W60" s="32"/>
      <c r="X60" s="32"/>
      <c r="Y60" s="32"/>
      <c r="Z60" s="32"/>
      <c r="AA60" s="85">
        <f t="shared" si="3"/>
        <v>1900</v>
      </c>
      <c r="AB60" s="82">
        <f t="shared" si="4"/>
        <v>35</v>
      </c>
      <c r="AC60" s="86" t="b">
        <f t="shared" si="1"/>
        <v>0</v>
      </c>
      <c r="AD60" s="82" t="e">
        <f>VLOOKUP(E60,FieldElevations,2,FALSE)</f>
        <v>#N/A</v>
      </c>
      <c r="AE60" s="82"/>
      <c r="AF60" s="82"/>
      <c r="AG60" s="8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</row>
    <row r="61" spans="1:194" ht="12.75">
      <c r="A61" s="102"/>
      <c r="B61" s="101">
        <f>IF(AA61&lt;1902,"",IF(ROW()=FirstDataRow,1,B60+1))</f>
      </c>
      <c r="C61" s="32"/>
      <c r="D61" s="32"/>
      <c r="E61" s="32"/>
      <c r="F61" s="32">
        <f t="shared" si="2"/>
      </c>
      <c r="G61" s="32"/>
      <c r="H61" s="32"/>
      <c r="I61" s="32"/>
      <c r="J61" s="32"/>
      <c r="K61" s="32"/>
      <c r="L61" s="32"/>
      <c r="M61" s="99">
        <f t="shared" si="5"/>
      </c>
      <c r="N61" s="99">
        <f t="shared" si="6"/>
      </c>
      <c r="O61" s="99">
        <f t="shared" si="7"/>
      </c>
      <c r="P61" s="30"/>
      <c r="Q61" s="32"/>
      <c r="R61" s="32"/>
      <c r="S61" s="32"/>
      <c r="T61" s="60">
        <f t="shared" si="8"/>
      </c>
      <c r="U61" s="30"/>
      <c r="V61" s="32"/>
      <c r="W61" s="32"/>
      <c r="X61" s="32"/>
      <c r="Y61" s="32"/>
      <c r="Z61" s="32"/>
      <c r="AA61" s="85">
        <f t="shared" si="3"/>
        <v>1900</v>
      </c>
      <c r="AB61" s="82">
        <f t="shared" si="4"/>
        <v>36</v>
      </c>
      <c r="AC61" s="86" t="b">
        <f t="shared" si="1"/>
        <v>0</v>
      </c>
      <c r="AD61" s="82" t="e">
        <f>VLOOKUP(E61,FieldElevations,2,FALSE)</f>
        <v>#N/A</v>
      </c>
      <c r="AE61" s="82"/>
      <c r="AF61" s="82"/>
      <c r="AG61" s="8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</row>
    <row r="62" spans="1:194" ht="12.75">
      <c r="A62" s="102"/>
      <c r="B62" s="101">
        <f>IF(AA62&lt;1902,"",IF(ROW()=FirstDataRow,1,B61+1))</f>
      </c>
      <c r="C62" s="32"/>
      <c r="D62" s="32"/>
      <c r="E62" s="32"/>
      <c r="F62" s="32">
        <f t="shared" si="2"/>
      </c>
      <c r="G62" s="32"/>
      <c r="H62" s="32"/>
      <c r="I62" s="32"/>
      <c r="J62" s="32"/>
      <c r="K62" s="32"/>
      <c r="L62" s="32"/>
      <c r="M62" s="99">
        <f t="shared" si="5"/>
      </c>
      <c r="N62" s="99">
        <f t="shared" si="6"/>
      </c>
      <c r="O62" s="99">
        <f t="shared" si="7"/>
      </c>
      <c r="P62" s="30"/>
      <c r="Q62" s="32"/>
      <c r="R62" s="32"/>
      <c r="S62" s="32"/>
      <c r="T62" s="60">
        <f t="shared" si="8"/>
      </c>
      <c r="U62" s="30"/>
      <c r="V62" s="32"/>
      <c r="W62" s="32"/>
      <c r="X62" s="32"/>
      <c r="Y62" s="32"/>
      <c r="Z62" s="32"/>
      <c r="AA62" s="85">
        <f t="shared" si="3"/>
        <v>1900</v>
      </c>
      <c r="AB62" s="82">
        <f t="shared" si="4"/>
        <v>37</v>
      </c>
      <c r="AC62" s="86" t="b">
        <f t="shared" si="1"/>
        <v>0</v>
      </c>
      <c r="AD62" s="82" t="e">
        <f>VLOOKUP(E62,FieldElevations,2,FALSE)</f>
        <v>#N/A</v>
      </c>
      <c r="AE62" s="82"/>
      <c r="AF62" s="82"/>
      <c r="AG62" s="8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</row>
    <row r="63" spans="1:194" ht="12.75">
      <c r="A63" s="102"/>
      <c r="B63" s="101">
        <f>IF(AA63&lt;1902,"",IF(ROW()=FirstDataRow,1,B62+1))</f>
      </c>
      <c r="C63" s="32"/>
      <c r="D63" s="32"/>
      <c r="E63" s="32"/>
      <c r="F63" s="32">
        <f t="shared" si="2"/>
      </c>
      <c r="G63" s="32"/>
      <c r="H63" s="32"/>
      <c r="I63" s="32"/>
      <c r="J63" s="32"/>
      <c r="K63" s="32"/>
      <c r="L63" s="32"/>
      <c r="M63" s="99">
        <f t="shared" si="5"/>
      </c>
      <c r="N63" s="99">
        <f t="shared" si="6"/>
      </c>
      <c r="O63" s="99">
        <f t="shared" si="7"/>
      </c>
      <c r="P63" s="30"/>
      <c r="Q63" s="32"/>
      <c r="R63" s="32"/>
      <c r="S63" s="32"/>
      <c r="T63" s="60">
        <f t="shared" si="8"/>
      </c>
      <c r="U63" s="30"/>
      <c r="V63" s="32"/>
      <c r="W63" s="32"/>
      <c r="X63" s="32"/>
      <c r="Y63" s="32"/>
      <c r="Z63" s="32"/>
      <c r="AA63" s="85">
        <f t="shared" si="3"/>
        <v>1900</v>
      </c>
      <c r="AB63" s="82">
        <f t="shared" si="4"/>
        <v>38</v>
      </c>
      <c r="AC63" s="86" t="b">
        <f t="shared" si="1"/>
        <v>0</v>
      </c>
      <c r="AD63" s="82" t="e">
        <f>VLOOKUP(E63,FieldElevations,2,FALSE)</f>
        <v>#N/A</v>
      </c>
      <c r="AE63" s="82"/>
      <c r="AF63" s="82"/>
      <c r="AG63" s="8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</row>
    <row r="64" spans="1:194" ht="12.75">
      <c r="A64" s="102"/>
      <c r="B64" s="101">
        <f>IF(AA64&lt;1902,"",IF(ROW()=FirstDataRow,1,B63+1))</f>
      </c>
      <c r="C64" s="32"/>
      <c r="D64" s="32"/>
      <c r="E64" s="32"/>
      <c r="F64" s="32">
        <f t="shared" si="2"/>
      </c>
      <c r="G64" s="32"/>
      <c r="H64" s="32"/>
      <c r="I64" s="32"/>
      <c r="J64" s="32"/>
      <c r="K64" s="32"/>
      <c r="L64" s="32"/>
      <c r="M64" s="99">
        <f t="shared" si="5"/>
      </c>
      <c r="N64" s="99">
        <f t="shared" si="6"/>
      </c>
      <c r="O64" s="99">
        <f t="shared" si="7"/>
      </c>
      <c r="P64" s="30"/>
      <c r="Q64" s="32"/>
      <c r="R64" s="32"/>
      <c r="S64" s="32"/>
      <c r="T64" s="60">
        <f t="shared" si="8"/>
      </c>
      <c r="U64" s="30"/>
      <c r="V64" s="32"/>
      <c r="W64" s="32"/>
      <c r="X64" s="32"/>
      <c r="Y64" s="32"/>
      <c r="Z64" s="32"/>
      <c r="AA64" s="85">
        <f t="shared" si="3"/>
        <v>1900</v>
      </c>
      <c r="AB64" s="82">
        <f t="shared" si="4"/>
        <v>39</v>
      </c>
      <c r="AC64" s="86" t="b">
        <f t="shared" si="1"/>
        <v>0</v>
      </c>
      <c r="AD64" s="82" t="e">
        <f>VLOOKUP(E64,FieldElevations,2,FALSE)</f>
        <v>#N/A</v>
      </c>
      <c r="AE64" s="82"/>
      <c r="AF64" s="82"/>
      <c r="AG64" s="8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</row>
    <row r="65" spans="1:194" s="9" customFormat="1" ht="12.75">
      <c r="A65" s="102"/>
      <c r="B65" s="101">
        <f>IF(AA65&lt;1902,"",IF(ROW()=FirstDataRow,1,B64+1))</f>
      </c>
      <c r="C65" s="32"/>
      <c r="D65" s="32"/>
      <c r="E65" s="32"/>
      <c r="F65" s="32">
        <f t="shared" si="2"/>
      </c>
      <c r="G65" s="32"/>
      <c r="H65" s="32"/>
      <c r="I65" s="32"/>
      <c r="J65" s="32"/>
      <c r="K65" s="32"/>
      <c r="L65" s="32"/>
      <c r="M65" s="99">
        <f t="shared" si="5"/>
      </c>
      <c r="N65" s="99">
        <f t="shared" si="6"/>
      </c>
      <c r="O65" s="99">
        <f t="shared" si="7"/>
      </c>
      <c r="P65" s="30"/>
      <c r="Q65" s="32"/>
      <c r="R65" s="32"/>
      <c r="S65" s="32"/>
      <c r="T65" s="60">
        <f t="shared" si="8"/>
      </c>
      <c r="U65" s="30"/>
      <c r="V65" s="32"/>
      <c r="W65" s="32"/>
      <c r="X65" s="32"/>
      <c r="Y65" s="32"/>
      <c r="Z65" s="32"/>
      <c r="AA65" s="85">
        <f t="shared" si="3"/>
        <v>1900</v>
      </c>
      <c r="AB65" s="82">
        <f t="shared" si="4"/>
        <v>40</v>
      </c>
      <c r="AC65" s="86" t="b">
        <f t="shared" si="1"/>
        <v>1</v>
      </c>
      <c r="AD65" s="82" t="e">
        <f>VLOOKUP(E65,FieldElevations,2,FALSE)</f>
        <v>#N/A</v>
      </c>
      <c r="AE65" s="82"/>
      <c r="AF65" s="82"/>
      <c r="AG65" s="8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</row>
    <row r="66" spans="1:194" ht="12.75">
      <c r="A66" s="102"/>
      <c r="B66" s="101">
        <f>IF(AA66&lt;1902,"",IF(ROW()=FirstDataRow,1,B65+1))</f>
      </c>
      <c r="C66" s="32"/>
      <c r="D66" s="32"/>
      <c r="E66" s="32"/>
      <c r="F66" s="32">
        <f t="shared" si="2"/>
      </c>
      <c r="G66" s="32"/>
      <c r="H66" s="32"/>
      <c r="I66" s="32"/>
      <c r="J66" s="32"/>
      <c r="K66" s="32"/>
      <c r="L66" s="32"/>
      <c r="M66" s="99">
        <f t="shared" si="5"/>
      </c>
      <c r="N66" s="99">
        <f t="shared" si="6"/>
      </c>
      <c r="O66" s="99">
        <f t="shared" si="7"/>
      </c>
      <c r="P66" s="30"/>
      <c r="Q66" s="32"/>
      <c r="R66" s="32"/>
      <c r="S66" s="32"/>
      <c r="T66" s="60">
        <f t="shared" si="8"/>
      </c>
      <c r="U66" s="30"/>
      <c r="V66" s="32"/>
      <c r="W66" s="32"/>
      <c r="X66" s="32"/>
      <c r="Y66" s="32"/>
      <c r="Z66" s="32"/>
      <c r="AA66" s="85">
        <f t="shared" si="3"/>
        <v>1900</v>
      </c>
      <c r="AB66" s="82">
        <f t="shared" si="4"/>
        <v>41</v>
      </c>
      <c r="AC66" s="86" t="b">
        <f t="shared" si="1"/>
        <v>0</v>
      </c>
      <c r="AD66" s="82" t="e">
        <f>VLOOKUP(E66,FieldElevations,2,FALSE)</f>
        <v>#N/A</v>
      </c>
      <c r="AE66" s="82"/>
      <c r="AF66" s="82"/>
      <c r="AG66" s="8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</row>
    <row r="67" spans="1:194" ht="12.75">
      <c r="A67" s="102"/>
      <c r="B67" s="101">
        <f>IF(AA67&lt;1902,"",IF(ROW()=FirstDataRow,1,B66+1))</f>
      </c>
      <c r="C67" s="32"/>
      <c r="D67" s="32"/>
      <c r="E67" s="32"/>
      <c r="F67" s="32">
        <f t="shared" si="2"/>
      </c>
      <c r="G67" s="32"/>
      <c r="H67" s="32"/>
      <c r="I67" s="32"/>
      <c r="J67" s="32"/>
      <c r="K67" s="32"/>
      <c r="L67" s="32"/>
      <c r="M67" s="99">
        <f t="shared" si="5"/>
      </c>
      <c r="N67" s="99">
        <f t="shared" si="6"/>
      </c>
      <c r="O67" s="99">
        <f t="shared" si="7"/>
      </c>
      <c r="P67" s="30"/>
      <c r="Q67" s="32"/>
      <c r="R67" s="32"/>
      <c r="S67" s="32"/>
      <c r="T67" s="60">
        <f t="shared" si="8"/>
      </c>
      <c r="U67" s="30"/>
      <c r="V67" s="32"/>
      <c r="W67" s="32"/>
      <c r="X67" s="32"/>
      <c r="Y67" s="32"/>
      <c r="Z67" s="32"/>
      <c r="AA67" s="85">
        <f t="shared" si="3"/>
        <v>1900</v>
      </c>
      <c r="AB67" s="82">
        <f t="shared" si="4"/>
        <v>42</v>
      </c>
      <c r="AC67" s="86" t="b">
        <f t="shared" si="1"/>
        <v>0</v>
      </c>
      <c r="AD67" s="82" t="e">
        <f>VLOOKUP(E67,FieldElevations,2,FALSE)</f>
        <v>#N/A</v>
      </c>
      <c r="AE67" s="82"/>
      <c r="AF67" s="82"/>
      <c r="AG67" s="8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</row>
    <row r="68" spans="1:194" ht="12.75">
      <c r="A68" s="102"/>
      <c r="B68" s="101">
        <f>IF(AA68&lt;1902,"",IF(ROW()=FirstDataRow,1,B67+1))</f>
      </c>
      <c r="C68" s="32"/>
      <c r="D68" s="32"/>
      <c r="E68" s="32"/>
      <c r="F68" s="32">
        <f t="shared" si="2"/>
      </c>
      <c r="G68" s="32"/>
      <c r="H68" s="32"/>
      <c r="I68" s="32"/>
      <c r="J68" s="32"/>
      <c r="K68" s="32"/>
      <c r="L68" s="32"/>
      <c r="M68" s="99">
        <f t="shared" si="5"/>
      </c>
      <c r="N68" s="99">
        <f t="shared" si="6"/>
      </c>
      <c r="O68" s="99">
        <f t="shared" si="7"/>
      </c>
      <c r="P68" s="30"/>
      <c r="Q68" s="32"/>
      <c r="R68" s="32"/>
      <c r="S68" s="32"/>
      <c r="T68" s="60">
        <f t="shared" si="8"/>
      </c>
      <c r="U68" s="30"/>
      <c r="V68" s="32"/>
      <c r="W68" s="32"/>
      <c r="X68" s="32"/>
      <c r="Y68" s="32"/>
      <c r="Z68" s="32"/>
      <c r="AA68" s="85">
        <f t="shared" si="3"/>
        <v>1900</v>
      </c>
      <c r="AB68" s="82">
        <f t="shared" si="4"/>
        <v>43</v>
      </c>
      <c r="AC68" s="86" t="b">
        <f t="shared" si="1"/>
        <v>0</v>
      </c>
      <c r="AD68" s="82" t="e">
        <f>VLOOKUP(E68,FieldElevations,2,FALSE)</f>
        <v>#N/A</v>
      </c>
      <c r="AE68" s="82"/>
      <c r="AF68" s="82"/>
      <c r="AG68" s="8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</row>
    <row r="69" spans="1:194" ht="12.75">
      <c r="A69" s="102"/>
      <c r="B69" s="101">
        <f>IF(AA69&lt;1902,"",IF(ROW()=FirstDataRow,1,B68+1))</f>
      </c>
      <c r="C69" s="32"/>
      <c r="D69" s="32"/>
      <c r="E69" s="32"/>
      <c r="F69" s="32">
        <f t="shared" si="2"/>
      </c>
      <c r="G69" s="32"/>
      <c r="H69" s="32"/>
      <c r="I69" s="32"/>
      <c r="J69" s="32"/>
      <c r="K69" s="32"/>
      <c r="L69" s="32"/>
      <c r="M69" s="99">
        <f t="shared" si="5"/>
      </c>
      <c r="N69" s="99">
        <f t="shared" si="6"/>
      </c>
      <c r="O69" s="99">
        <f t="shared" si="7"/>
      </c>
      <c r="P69" s="30"/>
      <c r="Q69" s="32"/>
      <c r="R69" s="32"/>
      <c r="S69" s="32"/>
      <c r="T69" s="60">
        <f t="shared" si="8"/>
      </c>
      <c r="U69" s="30"/>
      <c r="V69" s="32"/>
      <c r="W69" s="32"/>
      <c r="X69" s="32"/>
      <c r="Y69" s="32"/>
      <c r="Z69" s="32"/>
      <c r="AA69" s="85">
        <f t="shared" si="3"/>
        <v>1900</v>
      </c>
      <c r="AB69" s="82">
        <f t="shared" si="4"/>
        <v>44</v>
      </c>
      <c r="AC69" s="86" t="b">
        <f t="shared" si="1"/>
        <v>0</v>
      </c>
      <c r="AD69" s="82" t="e">
        <f>VLOOKUP(E69,FieldElevations,2,FALSE)</f>
        <v>#N/A</v>
      </c>
      <c r="AE69" s="82"/>
      <c r="AF69" s="82"/>
      <c r="AG69" s="8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</row>
    <row r="70" spans="1:194" ht="12.75">
      <c r="A70" s="102"/>
      <c r="B70" s="101">
        <f>IF(AA70&lt;1902,"",IF(ROW()=FirstDataRow,1,B69+1))</f>
      </c>
      <c r="C70" s="32"/>
      <c r="D70" s="32"/>
      <c r="E70" s="32"/>
      <c r="F70" s="32">
        <f t="shared" si="2"/>
      </c>
      <c r="G70" s="32"/>
      <c r="H70" s="32"/>
      <c r="I70" s="32"/>
      <c r="J70" s="32"/>
      <c r="K70" s="32"/>
      <c r="L70" s="32"/>
      <c r="M70" s="99">
        <f t="shared" si="5"/>
      </c>
      <c r="N70" s="99">
        <f t="shared" si="6"/>
      </c>
      <c r="O70" s="99">
        <f t="shared" si="7"/>
      </c>
      <c r="P70" s="30"/>
      <c r="Q70" s="32"/>
      <c r="R70" s="32"/>
      <c r="S70" s="32"/>
      <c r="T70" s="60">
        <f t="shared" si="8"/>
      </c>
      <c r="U70" s="30"/>
      <c r="V70" s="32"/>
      <c r="W70" s="32"/>
      <c r="X70" s="32"/>
      <c r="Y70" s="32"/>
      <c r="Z70" s="32"/>
      <c r="AA70" s="85">
        <f t="shared" si="3"/>
        <v>1900</v>
      </c>
      <c r="AB70" s="82">
        <f t="shared" si="4"/>
        <v>45</v>
      </c>
      <c r="AC70" s="86" t="b">
        <f t="shared" si="1"/>
        <v>0</v>
      </c>
      <c r="AD70" s="82" t="e">
        <f>VLOOKUP(E70,FieldElevations,2,FALSE)</f>
        <v>#N/A</v>
      </c>
      <c r="AE70" s="82"/>
      <c r="AF70" s="82"/>
      <c r="AG70" s="8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</row>
    <row r="71" spans="1:194" ht="12.75">
      <c r="A71" s="102"/>
      <c r="B71" s="101">
        <f>IF(AA71&lt;1902,"",IF(ROW()=FirstDataRow,1,B70+1))</f>
      </c>
      <c r="C71" s="32"/>
      <c r="D71" s="32"/>
      <c r="E71" s="32"/>
      <c r="F71" s="32">
        <f t="shared" si="2"/>
      </c>
      <c r="G71" s="32"/>
      <c r="H71" s="32"/>
      <c r="I71" s="32"/>
      <c r="J71" s="32"/>
      <c r="K71" s="32"/>
      <c r="L71" s="32"/>
      <c r="M71" s="99">
        <f t="shared" si="5"/>
      </c>
      <c r="N71" s="99">
        <f t="shared" si="6"/>
      </c>
      <c r="O71" s="99">
        <f t="shared" si="7"/>
      </c>
      <c r="P71" s="30"/>
      <c r="Q71" s="32"/>
      <c r="R71" s="32"/>
      <c r="S71" s="32"/>
      <c r="T71" s="60">
        <f t="shared" si="8"/>
      </c>
      <c r="U71" s="30"/>
      <c r="V71" s="32"/>
      <c r="W71" s="32"/>
      <c r="X71" s="32"/>
      <c r="Y71" s="32"/>
      <c r="Z71" s="32"/>
      <c r="AA71" s="85">
        <f t="shared" si="3"/>
        <v>1900</v>
      </c>
      <c r="AB71" s="82">
        <f t="shared" si="4"/>
        <v>46</v>
      </c>
      <c r="AC71" s="86" t="b">
        <f t="shared" si="1"/>
        <v>0</v>
      </c>
      <c r="AD71" s="82" t="e">
        <f>VLOOKUP(E71,FieldElevations,2,FALSE)</f>
        <v>#N/A</v>
      </c>
      <c r="AE71" s="82"/>
      <c r="AF71" s="82"/>
      <c r="AG71" s="8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</row>
    <row r="72" spans="1:194" ht="12.75">
      <c r="A72" s="102"/>
      <c r="B72" s="101">
        <f>IF(AA72&lt;1902,"",IF(ROW()=FirstDataRow,1,B71+1))</f>
      </c>
      <c r="C72" s="32"/>
      <c r="D72" s="32"/>
      <c r="E72" s="32"/>
      <c r="F72" s="32">
        <f t="shared" si="2"/>
      </c>
      <c r="G72" s="32"/>
      <c r="H72" s="32"/>
      <c r="I72" s="32"/>
      <c r="J72" s="32"/>
      <c r="K72" s="32"/>
      <c r="L72" s="32"/>
      <c r="M72" s="99">
        <f t="shared" si="5"/>
      </c>
      <c r="N72" s="99">
        <f t="shared" si="6"/>
      </c>
      <c r="O72" s="99">
        <f t="shared" si="7"/>
      </c>
      <c r="P72" s="30"/>
      <c r="Q72" s="32"/>
      <c r="R72" s="32"/>
      <c r="S72" s="32"/>
      <c r="T72" s="60">
        <f t="shared" si="8"/>
      </c>
      <c r="U72" s="30"/>
      <c r="V72" s="32"/>
      <c r="W72" s="32"/>
      <c r="X72" s="32"/>
      <c r="Y72" s="32"/>
      <c r="Z72" s="32"/>
      <c r="AA72" s="85">
        <f t="shared" si="3"/>
        <v>1900</v>
      </c>
      <c r="AB72" s="82">
        <f t="shared" si="4"/>
        <v>47</v>
      </c>
      <c r="AC72" s="86" t="b">
        <f t="shared" si="1"/>
        <v>0</v>
      </c>
      <c r="AD72" s="82" t="e">
        <f>VLOOKUP(E72,FieldElevations,2,FALSE)</f>
        <v>#N/A</v>
      </c>
      <c r="AE72" s="82"/>
      <c r="AF72" s="82"/>
      <c r="AG72" s="8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</row>
    <row r="73" spans="1:194" ht="12.75">
      <c r="A73" s="102"/>
      <c r="B73" s="101">
        <f>IF(AA73&lt;1902,"",IF(ROW()=FirstDataRow,1,B72+1))</f>
      </c>
      <c r="C73" s="32"/>
      <c r="D73" s="32"/>
      <c r="E73" s="32"/>
      <c r="F73" s="32">
        <f t="shared" si="2"/>
      </c>
      <c r="G73" s="32"/>
      <c r="H73" s="32"/>
      <c r="I73" s="32"/>
      <c r="J73" s="32"/>
      <c r="K73" s="32"/>
      <c r="L73" s="32"/>
      <c r="M73" s="99">
        <f t="shared" si="5"/>
      </c>
      <c r="N73" s="99">
        <f t="shared" si="6"/>
      </c>
      <c r="O73" s="99">
        <f t="shared" si="7"/>
      </c>
      <c r="P73" s="30"/>
      <c r="Q73" s="32"/>
      <c r="R73" s="32"/>
      <c r="S73" s="32"/>
      <c r="T73" s="60">
        <f t="shared" si="8"/>
      </c>
      <c r="U73" s="30"/>
      <c r="V73" s="32"/>
      <c r="W73" s="32"/>
      <c r="X73" s="32"/>
      <c r="Y73" s="32"/>
      <c r="Z73" s="32"/>
      <c r="AA73" s="85">
        <f t="shared" si="3"/>
        <v>1900</v>
      </c>
      <c r="AB73" s="82">
        <f t="shared" si="4"/>
        <v>48</v>
      </c>
      <c r="AC73" s="86" t="b">
        <f t="shared" si="1"/>
        <v>0</v>
      </c>
      <c r="AD73" s="82" t="e">
        <f>VLOOKUP(E73,FieldElevations,2,FALSE)</f>
        <v>#N/A</v>
      </c>
      <c r="AE73" s="82"/>
      <c r="AF73" s="82"/>
      <c r="AG73" s="8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</row>
    <row r="74" spans="1:194" ht="12.75">
      <c r="A74" s="102"/>
      <c r="B74" s="101">
        <f>IF(AA74&lt;1902,"",IF(ROW()=FirstDataRow,1,B73+1))</f>
      </c>
      <c r="C74" s="32"/>
      <c r="D74" s="32"/>
      <c r="E74" s="32"/>
      <c r="F74" s="32">
        <f t="shared" si="2"/>
      </c>
      <c r="G74" s="32"/>
      <c r="H74" s="32"/>
      <c r="I74" s="32"/>
      <c r="J74" s="32"/>
      <c r="K74" s="32"/>
      <c r="L74" s="32"/>
      <c r="M74" s="99">
        <f t="shared" si="5"/>
      </c>
      <c r="N74" s="99">
        <f t="shared" si="6"/>
      </c>
      <c r="O74" s="99">
        <f t="shared" si="7"/>
      </c>
      <c r="P74" s="30"/>
      <c r="Q74" s="32"/>
      <c r="R74" s="32"/>
      <c r="S74" s="32"/>
      <c r="T74" s="60">
        <f t="shared" si="8"/>
      </c>
      <c r="U74" s="30"/>
      <c r="V74" s="32"/>
      <c r="W74" s="32"/>
      <c r="X74" s="32"/>
      <c r="Y74" s="32"/>
      <c r="Z74" s="32"/>
      <c r="AA74" s="85">
        <f t="shared" si="3"/>
        <v>1900</v>
      </c>
      <c r="AB74" s="82">
        <f t="shared" si="4"/>
        <v>49</v>
      </c>
      <c r="AC74" s="86" t="b">
        <f t="shared" si="1"/>
        <v>0</v>
      </c>
      <c r="AD74" s="82" t="e">
        <f>VLOOKUP(E74,FieldElevations,2,FALSE)</f>
        <v>#N/A</v>
      </c>
      <c r="AE74" s="82"/>
      <c r="AF74" s="82"/>
      <c r="AG74" s="8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</row>
    <row r="75" spans="1:194" s="9" customFormat="1" ht="12.75">
      <c r="A75" s="102"/>
      <c r="B75" s="101">
        <f>IF(AA75&lt;1902,"",IF(ROW()=FirstDataRow,1,B74+1))</f>
      </c>
      <c r="C75" s="32"/>
      <c r="D75" s="32"/>
      <c r="E75" s="32"/>
      <c r="F75" s="32">
        <f t="shared" si="2"/>
      </c>
      <c r="G75" s="32"/>
      <c r="H75" s="32"/>
      <c r="I75" s="32"/>
      <c r="J75" s="32"/>
      <c r="K75" s="32"/>
      <c r="L75" s="32"/>
      <c r="M75" s="99">
        <f t="shared" si="5"/>
      </c>
      <c r="N75" s="99">
        <f t="shared" si="6"/>
      </c>
      <c r="O75" s="99">
        <f t="shared" si="7"/>
      </c>
      <c r="P75" s="30"/>
      <c r="Q75" s="32"/>
      <c r="R75" s="32"/>
      <c r="S75" s="32"/>
      <c r="T75" s="60">
        <f t="shared" si="8"/>
      </c>
      <c r="U75" s="30"/>
      <c r="V75" s="32"/>
      <c r="W75" s="32"/>
      <c r="X75" s="32"/>
      <c r="Y75" s="32"/>
      <c r="Z75" s="32"/>
      <c r="AA75" s="85">
        <f t="shared" si="3"/>
        <v>1900</v>
      </c>
      <c r="AB75" s="82">
        <f t="shared" si="4"/>
        <v>50</v>
      </c>
      <c r="AC75" s="86" t="b">
        <f t="shared" si="1"/>
        <v>1</v>
      </c>
      <c r="AD75" s="82" t="e">
        <f>VLOOKUP(E75,FieldElevations,2,FALSE)</f>
        <v>#N/A</v>
      </c>
      <c r="AE75" s="82"/>
      <c r="AF75" s="82"/>
      <c r="AG75" s="8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</row>
    <row r="76" spans="1:194" ht="12.75">
      <c r="A76" s="102"/>
      <c r="B76" s="101">
        <f>IF(AA76&lt;1902,"",IF(ROW()=FirstDataRow,1,B75+1))</f>
      </c>
      <c r="C76" s="32"/>
      <c r="D76" s="32"/>
      <c r="E76" s="32"/>
      <c r="F76" s="32">
        <f t="shared" si="2"/>
      </c>
      <c r="G76" s="32"/>
      <c r="H76" s="32"/>
      <c r="I76" s="32"/>
      <c r="J76" s="32"/>
      <c r="K76" s="32"/>
      <c r="L76" s="32"/>
      <c r="M76" s="99">
        <f t="shared" si="5"/>
      </c>
      <c r="N76" s="99">
        <f t="shared" si="6"/>
      </c>
      <c r="O76" s="99">
        <f t="shared" si="7"/>
      </c>
      <c r="P76" s="30"/>
      <c r="Q76" s="32"/>
      <c r="R76" s="32"/>
      <c r="S76" s="32"/>
      <c r="T76" s="60">
        <f t="shared" si="8"/>
      </c>
      <c r="U76" s="30"/>
      <c r="V76" s="32"/>
      <c r="W76" s="32"/>
      <c r="X76" s="32"/>
      <c r="Y76" s="32"/>
      <c r="Z76" s="32"/>
      <c r="AA76" s="85">
        <f t="shared" si="3"/>
        <v>1900</v>
      </c>
      <c r="AB76" s="82">
        <f t="shared" si="4"/>
        <v>51</v>
      </c>
      <c r="AC76" s="86" t="b">
        <f t="shared" si="1"/>
        <v>0</v>
      </c>
      <c r="AD76" s="82" t="e">
        <f>VLOOKUP(E76,FieldElevations,2,FALSE)</f>
        <v>#N/A</v>
      </c>
      <c r="AE76" s="82"/>
      <c r="AF76" s="82"/>
      <c r="AG76" s="8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</row>
    <row r="77" spans="1:194" ht="12.75">
      <c r="A77" s="102"/>
      <c r="B77" s="101">
        <f>IF(AA77&lt;1902,"",IF(ROW()=FirstDataRow,1,B76+1))</f>
      </c>
      <c r="C77" s="32"/>
      <c r="D77" s="32"/>
      <c r="E77" s="32"/>
      <c r="F77" s="32">
        <f t="shared" si="2"/>
      </c>
      <c r="G77" s="32"/>
      <c r="H77" s="32"/>
      <c r="I77" s="32"/>
      <c r="J77" s="32"/>
      <c r="K77" s="32"/>
      <c r="L77" s="32"/>
      <c r="M77" s="99">
        <f t="shared" si="5"/>
      </c>
      <c r="N77" s="99">
        <f t="shared" si="6"/>
      </c>
      <c r="O77" s="99">
        <f t="shared" si="7"/>
      </c>
      <c r="P77" s="30"/>
      <c r="Q77" s="32"/>
      <c r="R77" s="32"/>
      <c r="S77" s="32"/>
      <c r="T77" s="60">
        <f t="shared" si="8"/>
      </c>
      <c r="U77" s="30"/>
      <c r="V77" s="32"/>
      <c r="W77" s="32"/>
      <c r="X77" s="32"/>
      <c r="Y77" s="32"/>
      <c r="Z77" s="32"/>
      <c r="AA77" s="85">
        <f t="shared" si="3"/>
        <v>1900</v>
      </c>
      <c r="AB77" s="82">
        <f t="shared" si="4"/>
        <v>52</v>
      </c>
      <c r="AC77" s="86" t="b">
        <f t="shared" si="1"/>
        <v>0</v>
      </c>
      <c r="AD77" s="82" t="e">
        <f>VLOOKUP(E77,FieldElevations,2,FALSE)</f>
        <v>#N/A</v>
      </c>
      <c r="AE77" s="82"/>
      <c r="AF77" s="82"/>
      <c r="AG77" s="8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</row>
    <row r="78" spans="1:194" ht="12.75">
      <c r="A78" s="102"/>
      <c r="B78" s="101">
        <f>IF(AA78&lt;1902,"",IF(ROW()=FirstDataRow,1,B77+1))</f>
      </c>
      <c r="C78" s="32"/>
      <c r="D78" s="32"/>
      <c r="E78" s="32"/>
      <c r="F78" s="32">
        <f t="shared" si="2"/>
      </c>
      <c r="G78" s="32"/>
      <c r="H78" s="32"/>
      <c r="I78" s="32"/>
      <c r="J78" s="32"/>
      <c r="K78" s="32"/>
      <c r="L78" s="32"/>
      <c r="M78" s="99">
        <f t="shared" si="5"/>
      </c>
      <c r="N78" s="99">
        <f t="shared" si="6"/>
      </c>
      <c r="O78" s="99">
        <f t="shared" si="7"/>
      </c>
      <c r="P78" s="30"/>
      <c r="Q78" s="32"/>
      <c r="R78" s="32"/>
      <c r="S78" s="32"/>
      <c r="T78" s="60">
        <f t="shared" si="8"/>
      </c>
      <c r="U78" s="30"/>
      <c r="V78" s="32"/>
      <c r="W78" s="32"/>
      <c r="X78" s="32"/>
      <c r="Y78" s="32"/>
      <c r="Z78" s="32"/>
      <c r="AA78" s="85">
        <f t="shared" si="3"/>
        <v>1900</v>
      </c>
      <c r="AB78" s="82">
        <f t="shared" si="4"/>
        <v>53</v>
      </c>
      <c r="AC78" s="86" t="b">
        <f t="shared" si="1"/>
        <v>0</v>
      </c>
      <c r="AD78" s="82" t="e">
        <f>VLOOKUP(E78,FieldElevations,2,FALSE)</f>
        <v>#N/A</v>
      </c>
      <c r="AE78" s="82"/>
      <c r="AF78" s="82"/>
      <c r="AG78" s="8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</row>
    <row r="79" spans="1:194" ht="12.75">
      <c r="A79" s="102"/>
      <c r="B79" s="101">
        <f>IF(AA79&lt;1902,"",IF(ROW()=FirstDataRow,1,B78+1))</f>
      </c>
      <c r="C79" s="32"/>
      <c r="D79" s="32"/>
      <c r="E79" s="32"/>
      <c r="F79" s="32">
        <f t="shared" si="2"/>
      </c>
      <c r="G79" s="32"/>
      <c r="H79" s="32"/>
      <c r="I79" s="32"/>
      <c r="J79" s="32"/>
      <c r="K79" s="32"/>
      <c r="L79" s="32"/>
      <c r="M79" s="99">
        <f t="shared" si="5"/>
      </c>
      <c r="N79" s="99">
        <f t="shared" si="6"/>
      </c>
      <c r="O79" s="99">
        <f t="shared" si="7"/>
      </c>
      <c r="P79" s="30"/>
      <c r="Q79" s="32"/>
      <c r="R79" s="32"/>
      <c r="S79" s="32"/>
      <c r="T79" s="60">
        <f t="shared" si="8"/>
      </c>
      <c r="U79" s="30"/>
      <c r="V79" s="32"/>
      <c r="W79" s="32"/>
      <c r="X79" s="32"/>
      <c r="Y79" s="32"/>
      <c r="Z79" s="32"/>
      <c r="AA79" s="85">
        <f t="shared" si="3"/>
        <v>1900</v>
      </c>
      <c r="AB79" s="82">
        <f t="shared" si="4"/>
        <v>54</v>
      </c>
      <c r="AC79" s="86" t="b">
        <f t="shared" si="1"/>
        <v>0</v>
      </c>
      <c r="AD79" s="82" t="e">
        <f>VLOOKUP(E79,FieldElevations,2,FALSE)</f>
        <v>#N/A</v>
      </c>
      <c r="AE79" s="82"/>
      <c r="AF79" s="82"/>
      <c r="AG79" s="8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</row>
    <row r="80" spans="1:194" ht="12.75">
      <c r="A80" s="102"/>
      <c r="B80" s="101">
        <f>IF(AA80&lt;1902,"",IF(ROW()=FirstDataRow,1,B79+1))</f>
      </c>
      <c r="C80" s="32"/>
      <c r="D80" s="32"/>
      <c r="E80" s="32"/>
      <c r="F80" s="32">
        <f t="shared" si="2"/>
      </c>
      <c r="G80" s="32"/>
      <c r="H80" s="32"/>
      <c r="I80" s="32"/>
      <c r="J80" s="32"/>
      <c r="K80" s="32"/>
      <c r="L80" s="32"/>
      <c r="M80" s="99">
        <f t="shared" si="5"/>
      </c>
      <c r="N80" s="99">
        <f t="shared" si="6"/>
      </c>
      <c r="O80" s="99">
        <f t="shared" si="7"/>
      </c>
      <c r="P80" s="30"/>
      <c r="Q80" s="32"/>
      <c r="R80" s="32"/>
      <c r="S80" s="32"/>
      <c r="T80" s="60">
        <f t="shared" si="8"/>
      </c>
      <c r="U80" s="30"/>
      <c r="V80" s="32"/>
      <c r="W80" s="32"/>
      <c r="X80" s="32"/>
      <c r="Y80" s="32"/>
      <c r="Z80" s="32"/>
      <c r="AA80" s="85">
        <f t="shared" si="3"/>
        <v>1900</v>
      </c>
      <c r="AB80" s="82">
        <f t="shared" si="4"/>
        <v>55</v>
      </c>
      <c r="AC80" s="86" t="b">
        <f t="shared" si="1"/>
        <v>0</v>
      </c>
      <c r="AD80" s="82" t="e">
        <f>VLOOKUP(E80,FieldElevations,2,FALSE)</f>
        <v>#N/A</v>
      </c>
      <c r="AE80" s="82"/>
      <c r="AF80" s="82"/>
      <c r="AG80" s="8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</row>
    <row r="81" spans="1:194" ht="12.75">
      <c r="A81" s="102"/>
      <c r="B81" s="101">
        <f>IF(AA81&lt;1902,"",IF(ROW()=FirstDataRow,1,B80+1))</f>
      </c>
      <c r="C81" s="32"/>
      <c r="D81" s="32"/>
      <c r="E81" s="32"/>
      <c r="F81" s="32">
        <f t="shared" si="2"/>
      </c>
      <c r="G81" s="32"/>
      <c r="H81" s="32"/>
      <c r="I81" s="32"/>
      <c r="J81" s="32"/>
      <c r="K81" s="32"/>
      <c r="L81" s="32"/>
      <c r="M81" s="99">
        <f t="shared" si="5"/>
      </c>
      <c r="N81" s="99">
        <f t="shared" si="6"/>
      </c>
      <c r="O81" s="99">
        <f t="shared" si="7"/>
      </c>
      <c r="P81" s="30"/>
      <c r="Q81" s="32"/>
      <c r="R81" s="32"/>
      <c r="S81" s="32"/>
      <c r="T81" s="60">
        <f t="shared" si="8"/>
      </c>
      <c r="U81" s="30"/>
      <c r="V81" s="32"/>
      <c r="W81" s="32"/>
      <c r="X81" s="32"/>
      <c r="Y81" s="32"/>
      <c r="Z81" s="32"/>
      <c r="AA81" s="85">
        <f t="shared" si="3"/>
        <v>1900</v>
      </c>
      <c r="AB81" s="82">
        <f t="shared" si="4"/>
        <v>56</v>
      </c>
      <c r="AC81" s="86" t="b">
        <f t="shared" si="1"/>
        <v>0</v>
      </c>
      <c r="AD81" s="82" t="e">
        <f>VLOOKUP(E81,FieldElevations,2,FALSE)</f>
        <v>#N/A</v>
      </c>
      <c r="AE81" s="82"/>
      <c r="AF81" s="82"/>
      <c r="AG81" s="8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</row>
    <row r="82" spans="1:194" ht="12.75">
      <c r="A82" s="102"/>
      <c r="B82" s="101">
        <f>IF(AA82&lt;1902,"",IF(ROW()=FirstDataRow,1,B81+1))</f>
      </c>
      <c r="C82" s="32"/>
      <c r="D82" s="32"/>
      <c r="E82" s="32"/>
      <c r="F82" s="32">
        <f t="shared" si="2"/>
      </c>
      <c r="G82" s="32"/>
      <c r="H82" s="32"/>
      <c r="I82" s="32"/>
      <c r="J82" s="32"/>
      <c r="K82" s="32"/>
      <c r="L82" s="32"/>
      <c r="M82" s="99">
        <f t="shared" si="5"/>
      </c>
      <c r="N82" s="99">
        <f t="shared" si="6"/>
      </c>
      <c r="O82" s="99">
        <f t="shared" si="7"/>
      </c>
      <c r="P82" s="30"/>
      <c r="Q82" s="32"/>
      <c r="R82" s="32"/>
      <c r="S82" s="32"/>
      <c r="T82" s="60">
        <f t="shared" si="8"/>
      </c>
      <c r="U82" s="30"/>
      <c r="V82" s="32"/>
      <c r="W82" s="32"/>
      <c r="X82" s="32"/>
      <c r="Y82" s="32"/>
      <c r="Z82" s="32"/>
      <c r="AA82" s="85">
        <f t="shared" si="3"/>
        <v>1900</v>
      </c>
      <c r="AB82" s="82">
        <f t="shared" si="4"/>
        <v>57</v>
      </c>
      <c r="AC82" s="86" t="b">
        <f t="shared" si="1"/>
        <v>0</v>
      </c>
      <c r="AD82" s="82" t="e">
        <f>VLOOKUP(E82,FieldElevations,2,FALSE)</f>
        <v>#N/A</v>
      </c>
      <c r="AE82" s="82"/>
      <c r="AF82" s="82"/>
      <c r="AG82" s="8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</row>
    <row r="83" spans="1:194" ht="12.75">
      <c r="A83" s="102"/>
      <c r="B83" s="101">
        <f>IF(AA83&lt;1902,"",IF(ROW()=FirstDataRow,1,B82+1))</f>
      </c>
      <c r="C83" s="32"/>
      <c r="D83" s="32"/>
      <c r="E83" s="32"/>
      <c r="F83" s="32">
        <f t="shared" si="2"/>
      </c>
      <c r="G83" s="32"/>
      <c r="H83" s="32"/>
      <c r="I83" s="32"/>
      <c r="J83" s="32"/>
      <c r="K83" s="32"/>
      <c r="L83" s="32"/>
      <c r="M83" s="99">
        <f t="shared" si="5"/>
      </c>
      <c r="N83" s="99">
        <f t="shared" si="6"/>
      </c>
      <c r="O83" s="99">
        <f t="shared" si="7"/>
      </c>
      <c r="P83" s="30"/>
      <c r="Q83" s="32"/>
      <c r="R83" s="32"/>
      <c r="S83" s="32"/>
      <c r="T83" s="60">
        <f t="shared" si="8"/>
      </c>
      <c r="U83" s="30"/>
      <c r="V83" s="32"/>
      <c r="W83" s="32"/>
      <c r="X83" s="32"/>
      <c r="Y83" s="32"/>
      <c r="Z83" s="32"/>
      <c r="AA83" s="85">
        <f t="shared" si="3"/>
        <v>1900</v>
      </c>
      <c r="AB83" s="82">
        <f t="shared" si="4"/>
        <v>58</v>
      </c>
      <c r="AC83" s="86" t="b">
        <f t="shared" si="1"/>
        <v>0</v>
      </c>
      <c r="AD83" s="82" t="e">
        <f>VLOOKUP(E83,FieldElevations,2,FALSE)</f>
        <v>#N/A</v>
      </c>
      <c r="AE83" s="82"/>
      <c r="AF83" s="82"/>
      <c r="AG83" s="8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</row>
    <row r="84" spans="1:194" ht="12.75">
      <c r="A84" s="102"/>
      <c r="B84" s="101">
        <f>IF(AA84&lt;1902,"",IF(ROW()=FirstDataRow,1,B83+1))</f>
      </c>
      <c r="C84" s="32"/>
      <c r="D84" s="32"/>
      <c r="E84" s="32"/>
      <c r="F84" s="32">
        <f t="shared" si="2"/>
      </c>
      <c r="G84" s="32"/>
      <c r="H84" s="32"/>
      <c r="I84" s="32"/>
      <c r="J84" s="32"/>
      <c r="K84" s="32"/>
      <c r="L84" s="32"/>
      <c r="M84" s="99">
        <f t="shared" si="5"/>
      </c>
      <c r="N84" s="99">
        <f t="shared" si="6"/>
      </c>
      <c r="O84" s="99">
        <f t="shared" si="7"/>
      </c>
      <c r="P84" s="30"/>
      <c r="Q84" s="32"/>
      <c r="R84" s="32"/>
      <c r="S84" s="32"/>
      <c r="T84" s="60">
        <f t="shared" si="8"/>
      </c>
      <c r="U84" s="30"/>
      <c r="V84" s="32"/>
      <c r="W84" s="32"/>
      <c r="X84" s="32"/>
      <c r="Y84" s="32"/>
      <c r="Z84" s="32"/>
      <c r="AA84" s="85">
        <f t="shared" si="3"/>
        <v>1900</v>
      </c>
      <c r="AB84" s="82">
        <f t="shared" si="4"/>
        <v>59</v>
      </c>
      <c r="AC84" s="86" t="b">
        <f t="shared" si="1"/>
        <v>0</v>
      </c>
      <c r="AD84" s="82" t="e">
        <f>VLOOKUP(E84,FieldElevations,2,FALSE)</f>
        <v>#N/A</v>
      </c>
      <c r="AE84" s="82"/>
      <c r="AF84" s="82"/>
      <c r="AG84" s="8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</row>
    <row r="85" spans="1:194" s="9" customFormat="1" ht="12.75">
      <c r="A85" s="102"/>
      <c r="B85" s="101">
        <f>IF(AA85&lt;1902,"",IF(ROW()=FirstDataRow,1,B84+1))</f>
      </c>
      <c r="C85" s="32"/>
      <c r="D85" s="32"/>
      <c r="E85" s="32"/>
      <c r="F85" s="32">
        <f t="shared" si="2"/>
      </c>
      <c r="G85" s="32"/>
      <c r="H85" s="32"/>
      <c r="I85" s="32"/>
      <c r="J85" s="32"/>
      <c r="K85" s="32"/>
      <c r="L85" s="32"/>
      <c r="M85" s="99">
        <f t="shared" si="5"/>
      </c>
      <c r="N85" s="99">
        <f t="shared" si="6"/>
      </c>
      <c r="O85" s="99">
        <f t="shared" si="7"/>
      </c>
      <c r="P85" s="30"/>
      <c r="Q85" s="32"/>
      <c r="R85" s="32"/>
      <c r="S85" s="32"/>
      <c r="T85" s="60">
        <f t="shared" si="8"/>
      </c>
      <c r="U85" s="30"/>
      <c r="V85" s="32"/>
      <c r="W85" s="32"/>
      <c r="X85" s="32"/>
      <c r="Y85" s="32"/>
      <c r="Z85" s="32"/>
      <c r="AA85" s="85">
        <f t="shared" si="3"/>
        <v>1900</v>
      </c>
      <c r="AB85" s="82">
        <f t="shared" si="4"/>
        <v>60</v>
      </c>
      <c r="AC85" s="86" t="b">
        <f t="shared" si="1"/>
        <v>1</v>
      </c>
      <c r="AD85" s="82" t="e">
        <f>VLOOKUP(E85,FieldElevations,2,FALSE)</f>
        <v>#N/A</v>
      </c>
      <c r="AE85" s="82"/>
      <c r="AF85" s="82"/>
      <c r="AG85" s="8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</row>
    <row r="86" spans="1:194" ht="12.75">
      <c r="A86" s="102"/>
      <c r="B86" s="101">
        <f>IF(AA86&lt;1902,"",IF(ROW()=FirstDataRow,1,B85+1))</f>
      </c>
      <c r="C86" s="32"/>
      <c r="D86" s="32"/>
      <c r="E86" s="32"/>
      <c r="F86" s="32">
        <f t="shared" si="2"/>
      </c>
      <c r="G86" s="32"/>
      <c r="H86" s="32"/>
      <c r="I86" s="32"/>
      <c r="J86" s="32"/>
      <c r="K86" s="32"/>
      <c r="L86" s="32"/>
      <c r="M86" s="99">
        <f t="shared" si="5"/>
      </c>
      <c r="N86" s="99">
        <f t="shared" si="6"/>
      </c>
      <c r="O86" s="99">
        <f t="shared" si="7"/>
      </c>
      <c r="P86" s="30"/>
      <c r="Q86" s="32"/>
      <c r="R86" s="32"/>
      <c r="S86" s="32"/>
      <c r="T86" s="60">
        <f t="shared" si="8"/>
      </c>
      <c r="U86" s="30"/>
      <c r="V86" s="32"/>
      <c r="W86" s="32"/>
      <c r="X86" s="32"/>
      <c r="Y86" s="32"/>
      <c r="Z86" s="32"/>
      <c r="AA86" s="85">
        <f t="shared" si="3"/>
        <v>1900</v>
      </c>
      <c r="AB86" s="82">
        <f t="shared" si="4"/>
        <v>61</v>
      </c>
      <c r="AC86" s="86" t="b">
        <f t="shared" si="1"/>
        <v>0</v>
      </c>
      <c r="AD86" s="82" t="e">
        <f>VLOOKUP(E86,FieldElevations,2,FALSE)</f>
        <v>#N/A</v>
      </c>
      <c r="AE86" s="82"/>
      <c r="AF86" s="82"/>
      <c r="AG86" s="8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</row>
    <row r="87" spans="1:194" ht="12.75">
      <c r="A87" s="102"/>
      <c r="B87" s="101">
        <f>IF(AA87&lt;1902,"",IF(ROW()=FirstDataRow,1,B86+1))</f>
      </c>
      <c r="C87" s="32"/>
      <c r="D87" s="32"/>
      <c r="E87" s="32"/>
      <c r="F87" s="32">
        <f t="shared" si="2"/>
      </c>
      <c r="G87" s="32"/>
      <c r="H87" s="32"/>
      <c r="I87" s="32"/>
      <c r="J87" s="32"/>
      <c r="K87" s="32"/>
      <c r="L87" s="32"/>
      <c r="M87" s="99">
        <f t="shared" si="5"/>
      </c>
      <c r="N87" s="99">
        <f t="shared" si="6"/>
      </c>
      <c r="O87" s="99">
        <f t="shared" si="7"/>
      </c>
      <c r="P87" s="30"/>
      <c r="Q87" s="32"/>
      <c r="R87" s="32"/>
      <c r="S87" s="32"/>
      <c r="T87" s="60">
        <f t="shared" si="8"/>
      </c>
      <c r="U87" s="30"/>
      <c r="V87" s="32"/>
      <c r="W87" s="32"/>
      <c r="X87" s="32"/>
      <c r="Y87" s="32"/>
      <c r="Z87" s="32"/>
      <c r="AA87" s="85">
        <f t="shared" si="3"/>
        <v>1900</v>
      </c>
      <c r="AB87" s="82">
        <f t="shared" si="4"/>
        <v>62</v>
      </c>
      <c r="AC87" s="86" t="b">
        <f t="shared" si="1"/>
        <v>0</v>
      </c>
      <c r="AD87" s="82" t="e">
        <f>VLOOKUP(E87,FieldElevations,2,FALSE)</f>
        <v>#N/A</v>
      </c>
      <c r="AE87" s="82"/>
      <c r="AF87" s="82"/>
      <c r="AG87" s="8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</row>
    <row r="88" spans="1:194" ht="12.75">
      <c r="A88" s="102"/>
      <c r="B88" s="101">
        <f>IF(AA88&lt;1902,"",IF(ROW()=FirstDataRow,1,B87+1))</f>
      </c>
      <c r="C88" s="32"/>
      <c r="D88" s="32"/>
      <c r="E88" s="32"/>
      <c r="F88" s="32">
        <f t="shared" si="2"/>
      </c>
      <c r="G88" s="32"/>
      <c r="H88" s="32"/>
      <c r="I88" s="32"/>
      <c r="J88" s="32"/>
      <c r="K88" s="32"/>
      <c r="L88" s="32"/>
      <c r="M88" s="99">
        <f t="shared" si="5"/>
      </c>
      <c r="N88" s="99">
        <f t="shared" si="6"/>
      </c>
      <c r="O88" s="99">
        <f t="shared" si="7"/>
      </c>
      <c r="P88" s="30"/>
      <c r="Q88" s="32"/>
      <c r="R88" s="32"/>
      <c r="S88" s="32"/>
      <c r="T88" s="60">
        <f t="shared" si="8"/>
      </c>
      <c r="U88" s="30"/>
      <c r="V88" s="32"/>
      <c r="W88" s="32"/>
      <c r="X88" s="32"/>
      <c r="Y88" s="32"/>
      <c r="Z88" s="32"/>
      <c r="AA88" s="85">
        <f t="shared" si="3"/>
        <v>1900</v>
      </c>
      <c r="AB88" s="82">
        <f t="shared" si="4"/>
        <v>63</v>
      </c>
      <c r="AC88" s="86" t="b">
        <f t="shared" si="1"/>
        <v>0</v>
      </c>
      <c r="AD88" s="82" t="e">
        <f>VLOOKUP(E88,FieldElevations,2,FALSE)</f>
        <v>#N/A</v>
      </c>
      <c r="AE88" s="82"/>
      <c r="AF88" s="82"/>
      <c r="AG88" s="8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</row>
    <row r="89" spans="1:194" ht="12.75">
      <c r="A89" s="102"/>
      <c r="B89" s="101">
        <f>IF(AA89&lt;1902,"",IF(ROW()=FirstDataRow,1,B88+1))</f>
      </c>
      <c r="C89" s="32"/>
      <c r="D89" s="32"/>
      <c r="E89" s="32"/>
      <c r="F89" s="32">
        <f t="shared" si="2"/>
      </c>
      <c r="G89" s="32"/>
      <c r="H89" s="32"/>
      <c r="I89" s="32"/>
      <c r="J89" s="32"/>
      <c r="K89" s="32"/>
      <c r="L89" s="32"/>
      <c r="M89" s="99">
        <f t="shared" si="5"/>
      </c>
      <c r="N89" s="99">
        <f t="shared" si="6"/>
      </c>
      <c r="O89" s="99">
        <f t="shared" si="7"/>
      </c>
      <c r="P89" s="30"/>
      <c r="Q89" s="32"/>
      <c r="R89" s="32"/>
      <c r="S89" s="32"/>
      <c r="T89" s="60">
        <f t="shared" si="8"/>
      </c>
      <c r="U89" s="30"/>
      <c r="V89" s="32"/>
      <c r="W89" s="32"/>
      <c r="X89" s="32"/>
      <c r="Y89" s="32"/>
      <c r="Z89" s="32"/>
      <c r="AA89" s="85">
        <f t="shared" si="3"/>
        <v>1900</v>
      </c>
      <c r="AB89" s="82">
        <f t="shared" si="4"/>
        <v>64</v>
      </c>
      <c r="AC89" s="86" t="b">
        <f t="shared" si="1"/>
        <v>0</v>
      </c>
      <c r="AD89" s="82" t="e">
        <f>VLOOKUP(E89,FieldElevations,2,FALSE)</f>
        <v>#N/A</v>
      </c>
      <c r="AE89" s="82"/>
      <c r="AF89" s="82"/>
      <c r="AG89" s="8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</row>
    <row r="90" spans="1:194" ht="12.75">
      <c r="A90" s="102"/>
      <c r="B90" s="101">
        <f>IF(AA90&lt;1902,"",IF(ROW()=FirstDataRow,1,B89+1))</f>
      </c>
      <c r="C90" s="32"/>
      <c r="D90" s="32"/>
      <c r="E90" s="32"/>
      <c r="F90" s="32">
        <f t="shared" si="2"/>
      </c>
      <c r="G90" s="32"/>
      <c r="H90" s="32"/>
      <c r="I90" s="32"/>
      <c r="J90" s="32"/>
      <c r="K90" s="32"/>
      <c r="L90" s="32"/>
      <c r="M90" s="99">
        <f t="shared" si="5"/>
      </c>
      <c r="N90" s="99">
        <f t="shared" si="6"/>
      </c>
      <c r="O90" s="99">
        <f t="shared" si="7"/>
      </c>
      <c r="P90" s="30"/>
      <c r="Q90" s="32"/>
      <c r="R90" s="32"/>
      <c r="S90" s="32"/>
      <c r="T90" s="60">
        <f t="shared" si="8"/>
      </c>
      <c r="U90" s="30"/>
      <c r="V90" s="32"/>
      <c r="W90" s="32"/>
      <c r="X90" s="32"/>
      <c r="Y90" s="32"/>
      <c r="Z90" s="32"/>
      <c r="AA90" s="85">
        <f t="shared" si="3"/>
        <v>1900</v>
      </c>
      <c r="AB90" s="82">
        <f t="shared" si="4"/>
        <v>65</v>
      </c>
      <c r="AC90" s="86" t="b">
        <f aca="true" t="shared" si="9" ref="AC90:AC153">AB90/10=INT(AB90/10)</f>
        <v>0</v>
      </c>
      <c r="AD90" s="82" t="e">
        <f>VLOOKUP(E90,FieldElevations,2,FALSE)</f>
        <v>#N/A</v>
      </c>
      <c r="AE90" s="82"/>
      <c r="AF90" s="82"/>
      <c r="AG90" s="8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</row>
    <row r="91" spans="1:194" ht="12.75">
      <c r="A91" s="102"/>
      <c r="B91" s="101">
        <f>IF(AA91&lt;1902,"",IF(ROW()=FirstDataRow,1,B90+1))</f>
      </c>
      <c r="C91" s="32"/>
      <c r="D91" s="32"/>
      <c r="E91" s="32"/>
      <c r="F91" s="32">
        <f aca="true" t="shared" si="10" ref="F91:F154">IF(E91=0,"",IF(ISERROR(AD91),"",AD91))</f>
      </c>
      <c r="G91" s="32"/>
      <c r="H91" s="32"/>
      <c r="I91" s="32"/>
      <c r="J91" s="32"/>
      <c r="K91" s="32"/>
      <c r="L91" s="32"/>
      <c r="M91" s="99">
        <f t="shared" si="5"/>
      </c>
      <c r="N91" s="99">
        <f t="shared" si="6"/>
      </c>
      <c r="O91" s="99">
        <f t="shared" si="7"/>
      </c>
      <c r="P91" s="30"/>
      <c r="Q91" s="32"/>
      <c r="R91" s="32"/>
      <c r="S91" s="32"/>
      <c r="T91" s="60">
        <f t="shared" si="8"/>
      </c>
      <c r="U91" s="30"/>
      <c r="V91" s="32"/>
      <c r="W91" s="32"/>
      <c r="X91" s="32"/>
      <c r="Y91" s="32"/>
      <c r="Z91" s="32"/>
      <c r="AA91" s="85">
        <f aca="true" t="shared" si="11" ref="AA91:AA154">YEAR(A91)</f>
        <v>1900</v>
      </c>
      <c r="AB91" s="82">
        <f t="shared" si="4"/>
        <v>66</v>
      </c>
      <c r="AC91" s="86" t="b">
        <f t="shared" si="9"/>
        <v>0</v>
      </c>
      <c r="AD91" s="82" t="e">
        <f>VLOOKUP(E91,FieldElevations,2,FALSE)</f>
        <v>#N/A</v>
      </c>
      <c r="AE91" s="82"/>
      <c r="AF91" s="82"/>
      <c r="AG91" s="8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  <c r="FZ91" s="32"/>
      <c r="GA91" s="32"/>
      <c r="GB91" s="32"/>
      <c r="GC91" s="32"/>
      <c r="GD91" s="32"/>
      <c r="GE91" s="32"/>
      <c r="GF91" s="32"/>
      <c r="GG91" s="32"/>
      <c r="GH91" s="32"/>
      <c r="GI91" s="32"/>
      <c r="GJ91" s="32"/>
      <c r="GK91" s="32"/>
      <c r="GL91" s="32"/>
    </row>
    <row r="92" spans="1:194" ht="12.75">
      <c r="A92" s="102"/>
      <c r="B92" s="101">
        <f>IF(AA92&lt;1902,"",IF(ROW()=FirstDataRow,1,B91+1))</f>
      </c>
      <c r="C92" s="32"/>
      <c r="D92" s="32"/>
      <c r="E92" s="32"/>
      <c r="F92" s="32">
        <f t="shared" si="10"/>
      </c>
      <c r="G92" s="32"/>
      <c r="H92" s="32"/>
      <c r="I92" s="32"/>
      <c r="J92" s="32"/>
      <c r="K92" s="32"/>
      <c r="L92" s="32"/>
      <c r="M92" s="99">
        <f t="shared" si="5"/>
      </c>
      <c r="N92" s="99">
        <f t="shared" si="6"/>
      </c>
      <c r="O92" s="99">
        <f t="shared" si="7"/>
      </c>
      <c r="P92" s="30"/>
      <c r="Q92" s="32"/>
      <c r="R92" s="32"/>
      <c r="S92" s="32"/>
      <c r="T92" s="60">
        <f t="shared" si="8"/>
      </c>
      <c r="U92" s="30"/>
      <c r="V92" s="32"/>
      <c r="W92" s="32"/>
      <c r="X92" s="32"/>
      <c r="Y92" s="32"/>
      <c r="Z92" s="32"/>
      <c r="AA92" s="85">
        <f t="shared" si="11"/>
        <v>1900</v>
      </c>
      <c r="AB92" s="82">
        <f aca="true" t="shared" si="12" ref="AB92:AB155">AB91+1</f>
        <v>67</v>
      </c>
      <c r="AC92" s="86" t="b">
        <f t="shared" si="9"/>
        <v>0</v>
      </c>
      <c r="AD92" s="82" t="e">
        <f>VLOOKUP(E92,FieldElevations,2,FALSE)</f>
        <v>#N/A</v>
      </c>
      <c r="AE92" s="82"/>
      <c r="AF92" s="82"/>
      <c r="AG92" s="8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  <c r="FW92" s="32"/>
      <c r="FX92" s="32"/>
      <c r="FY92" s="32"/>
      <c r="FZ92" s="32"/>
      <c r="GA92" s="32"/>
      <c r="GB92" s="32"/>
      <c r="GC92" s="32"/>
      <c r="GD92" s="32"/>
      <c r="GE92" s="32"/>
      <c r="GF92" s="32"/>
      <c r="GG92" s="32"/>
      <c r="GH92" s="32"/>
      <c r="GI92" s="32"/>
      <c r="GJ92" s="32"/>
      <c r="GK92" s="32"/>
      <c r="GL92" s="32"/>
    </row>
    <row r="93" spans="1:194" ht="12.75">
      <c r="A93" s="102"/>
      <c r="B93" s="101">
        <f>IF(AA93&lt;1902,"",IF(ROW()=FirstDataRow,1,B92+1))</f>
      </c>
      <c r="C93" s="32"/>
      <c r="D93" s="32"/>
      <c r="E93" s="32"/>
      <c r="F93" s="32">
        <f t="shared" si="10"/>
      </c>
      <c r="G93" s="32"/>
      <c r="H93" s="32"/>
      <c r="I93" s="32"/>
      <c r="J93" s="32"/>
      <c r="K93" s="32"/>
      <c r="L93" s="32"/>
      <c r="M93" s="99">
        <f t="shared" si="5"/>
      </c>
      <c r="N93" s="99">
        <f t="shared" si="6"/>
      </c>
      <c r="O93" s="99">
        <f t="shared" si="7"/>
      </c>
      <c r="P93" s="30"/>
      <c r="Q93" s="32"/>
      <c r="R93" s="32"/>
      <c r="S93" s="32"/>
      <c r="T93" s="60">
        <f t="shared" si="8"/>
      </c>
      <c r="U93" s="30"/>
      <c r="V93" s="32"/>
      <c r="W93" s="32"/>
      <c r="X93" s="32"/>
      <c r="Y93" s="32"/>
      <c r="Z93" s="32"/>
      <c r="AA93" s="85">
        <f t="shared" si="11"/>
        <v>1900</v>
      </c>
      <c r="AB93" s="82">
        <f t="shared" si="12"/>
        <v>68</v>
      </c>
      <c r="AC93" s="86" t="b">
        <f t="shared" si="9"/>
        <v>0</v>
      </c>
      <c r="AD93" s="82" t="e">
        <f>VLOOKUP(E93,FieldElevations,2,FALSE)</f>
        <v>#N/A</v>
      </c>
      <c r="AE93" s="82"/>
      <c r="AF93" s="82"/>
      <c r="AG93" s="8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  <c r="FZ93" s="32"/>
      <c r="GA93" s="32"/>
      <c r="GB93" s="32"/>
      <c r="GC93" s="32"/>
      <c r="GD93" s="32"/>
      <c r="GE93" s="32"/>
      <c r="GF93" s="32"/>
      <c r="GG93" s="32"/>
      <c r="GH93" s="32"/>
      <c r="GI93" s="32"/>
      <c r="GJ93" s="32"/>
      <c r="GK93" s="32"/>
      <c r="GL93" s="32"/>
    </row>
    <row r="94" spans="1:194" ht="12.75">
      <c r="A94" s="102"/>
      <c r="B94" s="101">
        <f>IF(AA94&lt;1902,"",IF(ROW()=FirstDataRow,1,B93+1))</f>
      </c>
      <c r="C94" s="32"/>
      <c r="D94" s="32"/>
      <c r="E94" s="32"/>
      <c r="F94" s="32">
        <f t="shared" si="10"/>
      </c>
      <c r="G94" s="32"/>
      <c r="H94" s="32"/>
      <c r="I94" s="32"/>
      <c r="J94" s="32"/>
      <c r="K94" s="32"/>
      <c r="L94" s="32"/>
      <c r="M94" s="99">
        <f t="shared" si="5"/>
      </c>
      <c r="N94" s="99">
        <f t="shared" si="6"/>
      </c>
      <c r="O94" s="99">
        <f t="shared" si="7"/>
      </c>
      <c r="P94" s="30"/>
      <c r="Q94" s="32"/>
      <c r="R94" s="32"/>
      <c r="S94" s="32"/>
      <c r="T94" s="60">
        <f t="shared" si="8"/>
      </c>
      <c r="U94" s="30"/>
      <c r="V94" s="32"/>
      <c r="W94" s="32"/>
      <c r="X94" s="32"/>
      <c r="Y94" s="32"/>
      <c r="Z94" s="32"/>
      <c r="AA94" s="85">
        <f t="shared" si="11"/>
        <v>1900</v>
      </c>
      <c r="AB94" s="82">
        <f t="shared" si="12"/>
        <v>69</v>
      </c>
      <c r="AC94" s="86" t="b">
        <f t="shared" si="9"/>
        <v>0</v>
      </c>
      <c r="AD94" s="82" t="e">
        <f>VLOOKUP(E94,FieldElevations,2,FALSE)</f>
        <v>#N/A</v>
      </c>
      <c r="AE94" s="82"/>
      <c r="AF94" s="82"/>
      <c r="AG94" s="8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  <c r="FK94" s="32"/>
      <c r="FL94" s="32"/>
      <c r="FM94" s="32"/>
      <c r="FN94" s="32"/>
      <c r="FO94" s="32"/>
      <c r="FP94" s="32"/>
      <c r="FQ94" s="32"/>
      <c r="FR94" s="32"/>
      <c r="FS94" s="32"/>
      <c r="FT94" s="32"/>
      <c r="FU94" s="32"/>
      <c r="FV94" s="32"/>
      <c r="FW94" s="32"/>
      <c r="FX94" s="32"/>
      <c r="FY94" s="32"/>
      <c r="FZ94" s="32"/>
      <c r="GA94" s="32"/>
      <c r="GB94" s="32"/>
      <c r="GC94" s="32"/>
      <c r="GD94" s="32"/>
      <c r="GE94" s="32"/>
      <c r="GF94" s="32"/>
      <c r="GG94" s="32"/>
      <c r="GH94" s="32"/>
      <c r="GI94" s="32"/>
      <c r="GJ94" s="32"/>
      <c r="GK94" s="32"/>
      <c r="GL94" s="32"/>
    </row>
    <row r="95" spans="1:194" s="9" customFormat="1" ht="12.75">
      <c r="A95" s="102"/>
      <c r="B95" s="101">
        <f>IF(AA95&lt;1902,"",IF(ROW()=FirstDataRow,1,B94+1))</f>
      </c>
      <c r="C95" s="32"/>
      <c r="D95" s="32"/>
      <c r="E95" s="32"/>
      <c r="F95" s="32">
        <f t="shared" si="10"/>
      </c>
      <c r="G95" s="32"/>
      <c r="H95" s="32"/>
      <c r="I95" s="32"/>
      <c r="J95" s="32"/>
      <c r="K95" s="32"/>
      <c r="L95" s="32"/>
      <c r="M95" s="99">
        <f t="shared" si="5"/>
      </c>
      <c r="N95" s="99">
        <f t="shared" si="6"/>
      </c>
      <c r="O95" s="99">
        <f t="shared" si="7"/>
      </c>
      <c r="P95" s="30"/>
      <c r="Q95" s="32"/>
      <c r="R95" s="32"/>
      <c r="S95" s="32"/>
      <c r="T95" s="60">
        <f t="shared" si="8"/>
      </c>
      <c r="U95" s="30"/>
      <c r="V95" s="32"/>
      <c r="W95" s="32"/>
      <c r="X95" s="32"/>
      <c r="Y95" s="32"/>
      <c r="Z95" s="32"/>
      <c r="AA95" s="85">
        <f t="shared" si="11"/>
        <v>1900</v>
      </c>
      <c r="AB95" s="82">
        <f t="shared" si="12"/>
        <v>70</v>
      </c>
      <c r="AC95" s="86" t="b">
        <f t="shared" si="9"/>
        <v>1</v>
      </c>
      <c r="AD95" s="82" t="e">
        <f>VLOOKUP(E95,FieldElevations,2,FALSE)</f>
        <v>#N/A</v>
      </c>
      <c r="AE95" s="82"/>
      <c r="AF95" s="82"/>
      <c r="AG95" s="8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2"/>
      <c r="FV95" s="32"/>
      <c r="FW95" s="32"/>
      <c r="FX95" s="32"/>
      <c r="FY95" s="32"/>
      <c r="FZ95" s="32"/>
      <c r="GA95" s="32"/>
      <c r="GB95" s="32"/>
      <c r="GC95" s="32"/>
      <c r="GD95" s="32"/>
      <c r="GE95" s="32"/>
      <c r="GF95" s="32"/>
      <c r="GG95" s="32"/>
      <c r="GH95" s="32"/>
      <c r="GI95" s="32"/>
      <c r="GJ95" s="32"/>
      <c r="GK95" s="32"/>
      <c r="GL95" s="32"/>
    </row>
    <row r="96" spans="1:194" ht="12.75">
      <c r="A96" s="102"/>
      <c r="B96" s="101">
        <f>IF(AA96&lt;1902,"",IF(ROW()=FirstDataRow,1,B95+1))</f>
      </c>
      <c r="C96" s="32"/>
      <c r="D96" s="32"/>
      <c r="E96" s="32"/>
      <c r="F96" s="32">
        <f t="shared" si="10"/>
      </c>
      <c r="G96" s="32"/>
      <c r="H96" s="32"/>
      <c r="I96" s="32"/>
      <c r="J96" s="32"/>
      <c r="K96" s="32"/>
      <c r="L96" s="32"/>
      <c r="M96" s="99">
        <f t="shared" si="5"/>
      </c>
      <c r="N96" s="99">
        <f t="shared" si="6"/>
      </c>
      <c r="O96" s="99">
        <f t="shared" si="7"/>
      </c>
      <c r="P96" s="30"/>
      <c r="Q96" s="32"/>
      <c r="R96" s="32"/>
      <c r="S96" s="32"/>
      <c r="T96" s="60">
        <f t="shared" si="8"/>
      </c>
      <c r="U96" s="30"/>
      <c r="V96" s="32"/>
      <c r="W96" s="32"/>
      <c r="X96" s="32"/>
      <c r="Y96" s="32"/>
      <c r="Z96" s="32"/>
      <c r="AA96" s="85">
        <f t="shared" si="11"/>
        <v>1900</v>
      </c>
      <c r="AB96" s="82">
        <f t="shared" si="12"/>
        <v>71</v>
      </c>
      <c r="AC96" s="86" t="b">
        <f t="shared" si="9"/>
        <v>0</v>
      </c>
      <c r="AD96" s="82" t="e">
        <f>VLOOKUP(E96,FieldElevations,2,FALSE)</f>
        <v>#N/A</v>
      </c>
      <c r="AE96" s="82"/>
      <c r="AF96" s="82"/>
      <c r="AG96" s="8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  <c r="FW96" s="32"/>
      <c r="FX96" s="32"/>
      <c r="FY96" s="32"/>
      <c r="FZ96" s="32"/>
      <c r="GA96" s="32"/>
      <c r="GB96" s="32"/>
      <c r="GC96" s="32"/>
      <c r="GD96" s="32"/>
      <c r="GE96" s="32"/>
      <c r="GF96" s="32"/>
      <c r="GG96" s="32"/>
      <c r="GH96" s="32"/>
      <c r="GI96" s="32"/>
      <c r="GJ96" s="32"/>
      <c r="GK96" s="32"/>
      <c r="GL96" s="32"/>
    </row>
    <row r="97" spans="1:194" ht="12.75">
      <c r="A97" s="102"/>
      <c r="B97" s="101">
        <f>IF(AA97&lt;1902,"",IF(ROW()=FirstDataRow,1,B96+1))</f>
      </c>
      <c r="C97" s="32"/>
      <c r="D97" s="32"/>
      <c r="E97" s="32"/>
      <c r="F97" s="32">
        <f t="shared" si="10"/>
      </c>
      <c r="G97" s="32"/>
      <c r="H97" s="32"/>
      <c r="I97" s="32"/>
      <c r="J97" s="32"/>
      <c r="K97" s="32"/>
      <c r="L97" s="32"/>
      <c r="M97" s="99">
        <f t="shared" si="5"/>
      </c>
      <c r="N97" s="99">
        <f t="shared" si="6"/>
      </c>
      <c r="O97" s="99">
        <f t="shared" si="7"/>
      </c>
      <c r="P97" s="30"/>
      <c r="Q97" s="32"/>
      <c r="R97" s="32"/>
      <c r="S97" s="32"/>
      <c r="T97" s="60">
        <f t="shared" si="8"/>
      </c>
      <c r="U97" s="30"/>
      <c r="V97" s="32"/>
      <c r="W97" s="32"/>
      <c r="X97" s="32"/>
      <c r="Y97" s="32"/>
      <c r="Z97" s="32"/>
      <c r="AA97" s="85">
        <f t="shared" si="11"/>
        <v>1900</v>
      </c>
      <c r="AB97" s="82">
        <f t="shared" si="12"/>
        <v>72</v>
      </c>
      <c r="AC97" s="86" t="b">
        <f t="shared" si="9"/>
        <v>0</v>
      </c>
      <c r="AD97" s="82" t="e">
        <f>VLOOKUP(E97,FieldElevations,2,FALSE)</f>
        <v>#N/A</v>
      </c>
      <c r="AE97" s="82"/>
      <c r="AF97" s="82"/>
      <c r="AG97" s="8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2"/>
      <c r="FV97" s="32"/>
      <c r="FW97" s="32"/>
      <c r="FX97" s="32"/>
      <c r="FY97" s="32"/>
      <c r="FZ97" s="32"/>
      <c r="GA97" s="32"/>
      <c r="GB97" s="32"/>
      <c r="GC97" s="32"/>
      <c r="GD97" s="32"/>
      <c r="GE97" s="32"/>
      <c r="GF97" s="32"/>
      <c r="GG97" s="32"/>
      <c r="GH97" s="32"/>
      <c r="GI97" s="32"/>
      <c r="GJ97" s="32"/>
      <c r="GK97" s="32"/>
      <c r="GL97" s="32"/>
    </row>
    <row r="98" spans="1:194" ht="12.75">
      <c r="A98" s="102"/>
      <c r="B98" s="101">
        <f>IF(AA98&lt;1902,"",IF(ROW()=FirstDataRow,1,B97+1))</f>
      </c>
      <c r="C98" s="32"/>
      <c r="D98" s="32"/>
      <c r="E98" s="32"/>
      <c r="F98" s="32">
        <f t="shared" si="10"/>
      </c>
      <c r="G98" s="32"/>
      <c r="H98" s="32"/>
      <c r="I98" s="32"/>
      <c r="J98" s="32"/>
      <c r="K98" s="32"/>
      <c r="L98" s="32"/>
      <c r="M98" s="99">
        <f t="shared" si="5"/>
      </c>
      <c r="N98" s="99">
        <f t="shared" si="6"/>
      </c>
      <c r="O98" s="99">
        <f t="shared" si="7"/>
      </c>
      <c r="P98" s="30"/>
      <c r="Q98" s="32"/>
      <c r="R98" s="32"/>
      <c r="S98" s="32"/>
      <c r="T98" s="60">
        <f t="shared" si="8"/>
      </c>
      <c r="U98" s="30"/>
      <c r="V98" s="32"/>
      <c r="W98" s="32"/>
      <c r="X98" s="32"/>
      <c r="Y98" s="32"/>
      <c r="Z98" s="32"/>
      <c r="AA98" s="85">
        <f t="shared" si="11"/>
        <v>1900</v>
      </c>
      <c r="AB98" s="82">
        <f t="shared" si="12"/>
        <v>73</v>
      </c>
      <c r="AC98" s="86" t="b">
        <f t="shared" si="9"/>
        <v>0</v>
      </c>
      <c r="AD98" s="82" t="e">
        <f>VLOOKUP(E98,FieldElevations,2,FALSE)</f>
        <v>#N/A</v>
      </c>
      <c r="AE98" s="82"/>
      <c r="AF98" s="82"/>
      <c r="AG98" s="8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  <c r="FK98" s="32"/>
      <c r="FL98" s="32"/>
      <c r="FM98" s="32"/>
      <c r="FN98" s="32"/>
      <c r="FO98" s="32"/>
      <c r="FP98" s="32"/>
      <c r="FQ98" s="32"/>
      <c r="FR98" s="32"/>
      <c r="FS98" s="32"/>
      <c r="FT98" s="32"/>
      <c r="FU98" s="32"/>
      <c r="FV98" s="32"/>
      <c r="FW98" s="32"/>
      <c r="FX98" s="32"/>
      <c r="FY98" s="32"/>
      <c r="FZ98" s="32"/>
      <c r="GA98" s="32"/>
      <c r="GB98" s="32"/>
      <c r="GC98" s="32"/>
      <c r="GD98" s="32"/>
      <c r="GE98" s="32"/>
      <c r="GF98" s="32"/>
      <c r="GG98" s="32"/>
      <c r="GH98" s="32"/>
      <c r="GI98" s="32"/>
      <c r="GJ98" s="32"/>
      <c r="GK98" s="32"/>
      <c r="GL98" s="32"/>
    </row>
    <row r="99" spans="1:194" ht="12.75">
      <c r="A99" s="102"/>
      <c r="B99" s="101">
        <f>IF(AA99&lt;1902,"",IF(ROW()=FirstDataRow,1,B98+1))</f>
      </c>
      <c r="C99" s="32"/>
      <c r="D99" s="32"/>
      <c r="E99" s="32"/>
      <c r="F99" s="32">
        <f t="shared" si="10"/>
      </c>
      <c r="G99" s="32"/>
      <c r="H99" s="32"/>
      <c r="I99" s="32"/>
      <c r="J99" s="32"/>
      <c r="K99" s="32"/>
      <c r="L99" s="32"/>
      <c r="M99" s="99">
        <f t="shared" si="5"/>
      </c>
      <c r="N99" s="99">
        <f t="shared" si="6"/>
      </c>
      <c r="O99" s="99">
        <f t="shared" si="7"/>
      </c>
      <c r="P99" s="30"/>
      <c r="Q99" s="32"/>
      <c r="R99" s="32"/>
      <c r="S99" s="32"/>
      <c r="T99" s="60">
        <f t="shared" si="8"/>
      </c>
      <c r="U99" s="30"/>
      <c r="V99" s="32"/>
      <c r="W99" s="32"/>
      <c r="X99" s="32"/>
      <c r="Y99" s="32"/>
      <c r="Z99" s="32"/>
      <c r="AA99" s="85">
        <f t="shared" si="11"/>
        <v>1900</v>
      </c>
      <c r="AB99" s="82">
        <f t="shared" si="12"/>
        <v>74</v>
      </c>
      <c r="AC99" s="86" t="b">
        <f t="shared" si="9"/>
        <v>0</v>
      </c>
      <c r="AD99" s="82" t="e">
        <f>VLOOKUP(E99,FieldElevations,2,FALSE)</f>
        <v>#N/A</v>
      </c>
      <c r="AE99" s="82"/>
      <c r="AF99" s="82"/>
      <c r="AG99" s="8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  <c r="FW99" s="32"/>
      <c r="FX99" s="32"/>
      <c r="FY99" s="32"/>
      <c r="FZ99" s="32"/>
      <c r="GA99" s="32"/>
      <c r="GB99" s="32"/>
      <c r="GC99" s="32"/>
      <c r="GD99" s="32"/>
      <c r="GE99" s="32"/>
      <c r="GF99" s="32"/>
      <c r="GG99" s="32"/>
      <c r="GH99" s="32"/>
      <c r="GI99" s="32"/>
      <c r="GJ99" s="32"/>
      <c r="GK99" s="32"/>
      <c r="GL99" s="32"/>
    </row>
    <row r="100" spans="1:194" ht="12.75">
      <c r="A100" s="102"/>
      <c r="B100" s="101">
        <f>IF(AA100&lt;1902,"",IF(ROW()=FirstDataRow,1,B99+1))</f>
      </c>
      <c r="C100" s="32"/>
      <c r="D100" s="32"/>
      <c r="E100" s="32"/>
      <c r="F100" s="32">
        <f t="shared" si="10"/>
      </c>
      <c r="G100" s="32"/>
      <c r="H100" s="32"/>
      <c r="I100" s="32"/>
      <c r="J100" s="32"/>
      <c r="K100" s="32"/>
      <c r="L100" s="32"/>
      <c r="M100" s="99">
        <f aca="true" t="shared" si="13" ref="M100:M163">IF(COUNT(K100)&gt;0,K100-F100,"")</f>
      </c>
      <c r="N100" s="99">
        <f aca="true" t="shared" si="14" ref="N100:N163">IF(COUNT(K100)&gt;0,L100-F100,"")</f>
      </c>
      <c r="O100" s="99">
        <f aca="true" t="shared" si="15" ref="O100:O163">IF(COUNT(K100)&gt;0,N100-M100,"")</f>
      </c>
      <c r="P100" s="30"/>
      <c r="Q100" s="32"/>
      <c r="R100" s="32"/>
      <c r="S100" s="32"/>
      <c r="T100" s="60">
        <f aca="true" t="shared" si="16" ref="T100:T163">IF(Q100+R100+S100&gt;0,Q100+R100+S100,"")</f>
      </c>
      <c r="U100" s="30"/>
      <c r="V100" s="32"/>
      <c r="W100" s="32"/>
      <c r="X100" s="32"/>
      <c r="Y100" s="32"/>
      <c r="Z100" s="32"/>
      <c r="AA100" s="85">
        <f t="shared" si="11"/>
        <v>1900</v>
      </c>
      <c r="AB100" s="82">
        <f t="shared" si="12"/>
        <v>75</v>
      </c>
      <c r="AC100" s="86" t="b">
        <f t="shared" si="9"/>
        <v>0</v>
      </c>
      <c r="AD100" s="82" t="e">
        <f>VLOOKUP(E100,FieldElevations,2,FALSE)</f>
        <v>#N/A</v>
      </c>
      <c r="AE100" s="82"/>
      <c r="AF100" s="82"/>
      <c r="AG100" s="8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  <c r="FW100" s="32"/>
      <c r="FX100" s="32"/>
      <c r="FY100" s="32"/>
      <c r="FZ100" s="32"/>
      <c r="GA100" s="32"/>
      <c r="GB100" s="32"/>
      <c r="GC100" s="32"/>
      <c r="GD100" s="32"/>
      <c r="GE100" s="32"/>
      <c r="GF100" s="32"/>
      <c r="GG100" s="32"/>
      <c r="GH100" s="32"/>
      <c r="GI100" s="32"/>
      <c r="GJ100" s="32"/>
      <c r="GK100" s="32"/>
      <c r="GL100" s="32"/>
    </row>
    <row r="101" spans="1:194" ht="12.75">
      <c r="A101" s="102"/>
      <c r="B101" s="101">
        <f>IF(AA101&lt;1902,"",IF(ROW()=FirstDataRow,1,B100+1))</f>
      </c>
      <c r="C101" s="32"/>
      <c r="D101" s="32"/>
      <c r="E101" s="32"/>
      <c r="F101" s="32">
        <f t="shared" si="10"/>
      </c>
      <c r="G101" s="32"/>
      <c r="H101" s="32"/>
      <c r="I101" s="32"/>
      <c r="J101" s="32"/>
      <c r="K101" s="32"/>
      <c r="L101" s="32"/>
      <c r="M101" s="99">
        <f t="shared" si="13"/>
      </c>
      <c r="N101" s="99">
        <f t="shared" si="14"/>
      </c>
      <c r="O101" s="99">
        <f t="shared" si="15"/>
      </c>
      <c r="P101" s="30"/>
      <c r="Q101" s="32"/>
      <c r="R101" s="32"/>
      <c r="S101" s="32"/>
      <c r="T101" s="60">
        <f t="shared" si="16"/>
      </c>
      <c r="U101" s="30"/>
      <c r="V101" s="32"/>
      <c r="W101" s="32"/>
      <c r="X101" s="32"/>
      <c r="Y101" s="32"/>
      <c r="Z101" s="32"/>
      <c r="AA101" s="85">
        <f t="shared" si="11"/>
        <v>1900</v>
      </c>
      <c r="AB101" s="82">
        <f t="shared" si="12"/>
        <v>76</v>
      </c>
      <c r="AC101" s="86" t="b">
        <f t="shared" si="9"/>
        <v>0</v>
      </c>
      <c r="AD101" s="82" t="e">
        <f>VLOOKUP(E101,FieldElevations,2,FALSE)</f>
        <v>#N/A</v>
      </c>
      <c r="AE101" s="82"/>
      <c r="AF101" s="82"/>
      <c r="AG101" s="8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2"/>
      <c r="FK101" s="32"/>
      <c r="FL101" s="32"/>
      <c r="FM101" s="32"/>
      <c r="FN101" s="32"/>
      <c r="FO101" s="32"/>
      <c r="FP101" s="32"/>
      <c r="FQ101" s="32"/>
      <c r="FR101" s="32"/>
      <c r="FS101" s="32"/>
      <c r="FT101" s="32"/>
      <c r="FU101" s="32"/>
      <c r="FV101" s="32"/>
      <c r="FW101" s="32"/>
      <c r="FX101" s="32"/>
      <c r="FY101" s="32"/>
      <c r="FZ101" s="32"/>
      <c r="GA101" s="32"/>
      <c r="GB101" s="32"/>
      <c r="GC101" s="32"/>
      <c r="GD101" s="32"/>
      <c r="GE101" s="32"/>
      <c r="GF101" s="32"/>
      <c r="GG101" s="32"/>
      <c r="GH101" s="32"/>
      <c r="GI101" s="32"/>
      <c r="GJ101" s="32"/>
      <c r="GK101" s="32"/>
      <c r="GL101" s="32"/>
    </row>
    <row r="102" spans="1:194" ht="12.75">
      <c r="A102" s="102"/>
      <c r="B102" s="101">
        <f>IF(AA102&lt;1902,"",IF(ROW()=FirstDataRow,1,B101+1))</f>
      </c>
      <c r="C102" s="32"/>
      <c r="D102" s="32"/>
      <c r="E102" s="32"/>
      <c r="F102" s="32">
        <f t="shared" si="10"/>
      </c>
      <c r="G102" s="32"/>
      <c r="H102" s="32"/>
      <c r="I102" s="32"/>
      <c r="J102" s="32"/>
      <c r="K102" s="32"/>
      <c r="L102" s="32"/>
      <c r="M102" s="99">
        <f t="shared" si="13"/>
      </c>
      <c r="N102" s="99">
        <f t="shared" si="14"/>
      </c>
      <c r="O102" s="99">
        <f t="shared" si="15"/>
      </c>
      <c r="P102" s="30"/>
      <c r="Q102" s="32"/>
      <c r="R102" s="32"/>
      <c r="S102" s="32"/>
      <c r="T102" s="60">
        <f t="shared" si="16"/>
      </c>
      <c r="U102" s="30"/>
      <c r="V102" s="32"/>
      <c r="W102" s="32"/>
      <c r="X102" s="32"/>
      <c r="Y102" s="32"/>
      <c r="Z102" s="32"/>
      <c r="AA102" s="85">
        <f t="shared" si="11"/>
        <v>1900</v>
      </c>
      <c r="AB102" s="82">
        <f t="shared" si="12"/>
        <v>77</v>
      </c>
      <c r="AC102" s="86" t="b">
        <f t="shared" si="9"/>
        <v>0</v>
      </c>
      <c r="AD102" s="82" t="e">
        <f>VLOOKUP(E102,FieldElevations,2,FALSE)</f>
        <v>#N/A</v>
      </c>
      <c r="AE102" s="82"/>
      <c r="AF102" s="82"/>
      <c r="AG102" s="8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2"/>
      <c r="FK102" s="32"/>
      <c r="FL102" s="32"/>
      <c r="FM102" s="32"/>
      <c r="FN102" s="32"/>
      <c r="FO102" s="32"/>
      <c r="FP102" s="32"/>
      <c r="FQ102" s="32"/>
      <c r="FR102" s="32"/>
      <c r="FS102" s="32"/>
      <c r="FT102" s="32"/>
      <c r="FU102" s="32"/>
      <c r="FV102" s="32"/>
      <c r="FW102" s="32"/>
      <c r="FX102" s="32"/>
      <c r="FY102" s="32"/>
      <c r="FZ102" s="32"/>
      <c r="GA102" s="32"/>
      <c r="GB102" s="32"/>
      <c r="GC102" s="32"/>
      <c r="GD102" s="32"/>
      <c r="GE102" s="32"/>
      <c r="GF102" s="32"/>
      <c r="GG102" s="32"/>
      <c r="GH102" s="32"/>
      <c r="GI102" s="32"/>
      <c r="GJ102" s="32"/>
      <c r="GK102" s="32"/>
      <c r="GL102" s="32"/>
    </row>
    <row r="103" spans="1:194" ht="12.75">
      <c r="A103" s="102"/>
      <c r="B103" s="101">
        <f>IF(AA103&lt;1902,"",IF(ROW()=FirstDataRow,1,B102+1))</f>
      </c>
      <c r="C103" s="32"/>
      <c r="D103" s="32"/>
      <c r="E103" s="32"/>
      <c r="F103" s="32">
        <f t="shared" si="10"/>
      </c>
      <c r="G103" s="32"/>
      <c r="H103" s="32"/>
      <c r="I103" s="32"/>
      <c r="J103" s="32"/>
      <c r="K103" s="32"/>
      <c r="L103" s="32"/>
      <c r="M103" s="99">
        <f t="shared" si="13"/>
      </c>
      <c r="N103" s="99">
        <f t="shared" si="14"/>
      </c>
      <c r="O103" s="99">
        <f t="shared" si="15"/>
      </c>
      <c r="P103" s="30"/>
      <c r="Q103" s="32"/>
      <c r="R103" s="32"/>
      <c r="S103" s="32"/>
      <c r="T103" s="60">
        <f t="shared" si="16"/>
      </c>
      <c r="U103" s="30"/>
      <c r="V103" s="32"/>
      <c r="W103" s="32"/>
      <c r="X103" s="32"/>
      <c r="Y103" s="32"/>
      <c r="Z103" s="32"/>
      <c r="AA103" s="85">
        <f t="shared" si="11"/>
        <v>1900</v>
      </c>
      <c r="AB103" s="82">
        <f t="shared" si="12"/>
        <v>78</v>
      </c>
      <c r="AC103" s="86" t="b">
        <f t="shared" si="9"/>
        <v>0</v>
      </c>
      <c r="AD103" s="82" t="e">
        <f>VLOOKUP(E103,FieldElevations,2,FALSE)</f>
        <v>#N/A</v>
      </c>
      <c r="AE103" s="82"/>
      <c r="AF103" s="82"/>
      <c r="AG103" s="8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2"/>
      <c r="FK103" s="32"/>
      <c r="FL103" s="32"/>
      <c r="FM103" s="32"/>
      <c r="FN103" s="32"/>
      <c r="FO103" s="32"/>
      <c r="FP103" s="32"/>
      <c r="FQ103" s="32"/>
      <c r="FR103" s="32"/>
      <c r="FS103" s="32"/>
      <c r="FT103" s="32"/>
      <c r="FU103" s="32"/>
      <c r="FV103" s="32"/>
      <c r="FW103" s="32"/>
      <c r="FX103" s="32"/>
      <c r="FY103" s="32"/>
      <c r="FZ103" s="32"/>
      <c r="GA103" s="32"/>
      <c r="GB103" s="32"/>
      <c r="GC103" s="32"/>
      <c r="GD103" s="32"/>
      <c r="GE103" s="32"/>
      <c r="GF103" s="32"/>
      <c r="GG103" s="32"/>
      <c r="GH103" s="32"/>
      <c r="GI103" s="32"/>
      <c r="GJ103" s="32"/>
      <c r="GK103" s="32"/>
      <c r="GL103" s="32"/>
    </row>
    <row r="104" spans="1:194" ht="12.75">
      <c r="A104" s="102"/>
      <c r="B104" s="101">
        <f>IF(AA104&lt;1902,"",IF(ROW()=FirstDataRow,1,B103+1))</f>
      </c>
      <c r="C104" s="32"/>
      <c r="D104" s="32"/>
      <c r="E104" s="32"/>
      <c r="F104" s="32">
        <f t="shared" si="10"/>
      </c>
      <c r="G104" s="32"/>
      <c r="H104" s="32"/>
      <c r="I104" s="32"/>
      <c r="J104" s="32"/>
      <c r="K104" s="32"/>
      <c r="L104" s="32"/>
      <c r="M104" s="99">
        <f t="shared" si="13"/>
      </c>
      <c r="N104" s="99">
        <f t="shared" si="14"/>
      </c>
      <c r="O104" s="99">
        <f t="shared" si="15"/>
      </c>
      <c r="P104" s="30"/>
      <c r="Q104" s="32"/>
      <c r="R104" s="32"/>
      <c r="S104" s="32"/>
      <c r="T104" s="60">
        <f t="shared" si="16"/>
      </c>
      <c r="U104" s="30"/>
      <c r="V104" s="32"/>
      <c r="W104" s="32"/>
      <c r="X104" s="32"/>
      <c r="Y104" s="32"/>
      <c r="Z104" s="32"/>
      <c r="AA104" s="85">
        <f t="shared" si="11"/>
        <v>1900</v>
      </c>
      <c r="AB104" s="82">
        <f t="shared" si="12"/>
        <v>79</v>
      </c>
      <c r="AC104" s="86" t="b">
        <f t="shared" si="9"/>
        <v>0</v>
      </c>
      <c r="AD104" s="82" t="e">
        <f>VLOOKUP(E104,FieldElevations,2,FALSE)</f>
        <v>#N/A</v>
      </c>
      <c r="AE104" s="82"/>
      <c r="AF104" s="82"/>
      <c r="AG104" s="8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  <c r="FK104" s="32"/>
      <c r="FL104" s="32"/>
      <c r="FM104" s="32"/>
      <c r="FN104" s="32"/>
      <c r="FO104" s="32"/>
      <c r="FP104" s="32"/>
      <c r="FQ104" s="32"/>
      <c r="FR104" s="32"/>
      <c r="FS104" s="32"/>
      <c r="FT104" s="32"/>
      <c r="FU104" s="32"/>
      <c r="FV104" s="32"/>
      <c r="FW104" s="32"/>
      <c r="FX104" s="32"/>
      <c r="FY104" s="32"/>
      <c r="FZ104" s="32"/>
      <c r="GA104" s="32"/>
      <c r="GB104" s="32"/>
      <c r="GC104" s="32"/>
      <c r="GD104" s="32"/>
      <c r="GE104" s="32"/>
      <c r="GF104" s="32"/>
      <c r="GG104" s="32"/>
      <c r="GH104" s="32"/>
      <c r="GI104" s="32"/>
      <c r="GJ104" s="32"/>
      <c r="GK104" s="32"/>
      <c r="GL104" s="32"/>
    </row>
    <row r="105" spans="1:194" s="9" customFormat="1" ht="12.75">
      <c r="A105" s="102"/>
      <c r="B105" s="101">
        <f>IF(AA105&lt;1902,"",IF(ROW()=FirstDataRow,1,B104+1))</f>
      </c>
      <c r="C105" s="32"/>
      <c r="D105" s="32"/>
      <c r="E105" s="32"/>
      <c r="F105" s="32">
        <f t="shared" si="10"/>
      </c>
      <c r="G105" s="32"/>
      <c r="H105" s="32"/>
      <c r="I105" s="32"/>
      <c r="J105" s="32"/>
      <c r="K105" s="32"/>
      <c r="L105" s="32"/>
      <c r="M105" s="99">
        <f t="shared" si="13"/>
      </c>
      <c r="N105" s="99">
        <f t="shared" si="14"/>
      </c>
      <c r="O105" s="99">
        <f t="shared" si="15"/>
      </c>
      <c r="P105" s="30"/>
      <c r="Q105" s="32"/>
      <c r="R105" s="32"/>
      <c r="S105" s="32"/>
      <c r="T105" s="60">
        <f t="shared" si="16"/>
      </c>
      <c r="U105" s="30"/>
      <c r="V105" s="32"/>
      <c r="W105" s="32"/>
      <c r="X105" s="32"/>
      <c r="Y105" s="32"/>
      <c r="Z105" s="32"/>
      <c r="AA105" s="85">
        <f t="shared" si="11"/>
        <v>1900</v>
      </c>
      <c r="AB105" s="82">
        <f t="shared" si="12"/>
        <v>80</v>
      </c>
      <c r="AC105" s="86" t="b">
        <f t="shared" si="9"/>
        <v>1</v>
      </c>
      <c r="AD105" s="82" t="e">
        <f>VLOOKUP(E105,FieldElevations,2,FALSE)</f>
        <v>#N/A</v>
      </c>
      <c r="AE105" s="82"/>
      <c r="AF105" s="82"/>
      <c r="AG105" s="8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2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  <c r="FW105" s="32"/>
      <c r="FX105" s="32"/>
      <c r="FY105" s="32"/>
      <c r="FZ105" s="32"/>
      <c r="GA105" s="32"/>
      <c r="GB105" s="32"/>
      <c r="GC105" s="32"/>
      <c r="GD105" s="32"/>
      <c r="GE105" s="32"/>
      <c r="GF105" s="32"/>
      <c r="GG105" s="32"/>
      <c r="GH105" s="32"/>
      <c r="GI105" s="32"/>
      <c r="GJ105" s="32"/>
      <c r="GK105" s="32"/>
      <c r="GL105" s="32"/>
    </row>
    <row r="106" spans="1:194" ht="12.75">
      <c r="A106" s="102"/>
      <c r="B106" s="101">
        <f>IF(AA106&lt;1902,"",IF(ROW()=FirstDataRow,1,B105+1))</f>
      </c>
      <c r="C106" s="32"/>
      <c r="D106" s="32"/>
      <c r="E106" s="32"/>
      <c r="F106" s="32">
        <f t="shared" si="10"/>
      </c>
      <c r="G106" s="32"/>
      <c r="H106" s="32"/>
      <c r="I106" s="32"/>
      <c r="J106" s="32"/>
      <c r="K106" s="32"/>
      <c r="L106" s="32"/>
      <c r="M106" s="99">
        <f t="shared" si="13"/>
      </c>
      <c r="N106" s="99">
        <f t="shared" si="14"/>
      </c>
      <c r="O106" s="99">
        <f t="shared" si="15"/>
      </c>
      <c r="P106" s="30"/>
      <c r="Q106" s="32"/>
      <c r="R106" s="32"/>
      <c r="S106" s="32"/>
      <c r="T106" s="60">
        <f t="shared" si="16"/>
      </c>
      <c r="U106" s="30"/>
      <c r="V106" s="32"/>
      <c r="W106" s="32"/>
      <c r="X106" s="32"/>
      <c r="Y106" s="32"/>
      <c r="Z106" s="32"/>
      <c r="AA106" s="85">
        <f t="shared" si="11"/>
        <v>1900</v>
      </c>
      <c r="AB106" s="82">
        <f t="shared" si="12"/>
        <v>81</v>
      </c>
      <c r="AC106" s="86" t="b">
        <f t="shared" si="9"/>
        <v>0</v>
      </c>
      <c r="AD106" s="82" t="e">
        <f>VLOOKUP(E106,FieldElevations,2,FALSE)</f>
        <v>#N/A</v>
      </c>
      <c r="AE106" s="82"/>
      <c r="AF106" s="82"/>
      <c r="AG106" s="8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2"/>
      <c r="FK106" s="32"/>
      <c r="FL106" s="32"/>
      <c r="FM106" s="32"/>
      <c r="FN106" s="32"/>
      <c r="FO106" s="32"/>
      <c r="FP106" s="32"/>
      <c r="FQ106" s="32"/>
      <c r="FR106" s="32"/>
      <c r="FS106" s="32"/>
      <c r="FT106" s="32"/>
      <c r="FU106" s="32"/>
      <c r="FV106" s="32"/>
      <c r="FW106" s="32"/>
      <c r="FX106" s="32"/>
      <c r="FY106" s="32"/>
      <c r="FZ106" s="32"/>
      <c r="GA106" s="32"/>
      <c r="GB106" s="32"/>
      <c r="GC106" s="32"/>
      <c r="GD106" s="32"/>
      <c r="GE106" s="32"/>
      <c r="GF106" s="32"/>
      <c r="GG106" s="32"/>
      <c r="GH106" s="32"/>
      <c r="GI106" s="32"/>
      <c r="GJ106" s="32"/>
      <c r="GK106" s="32"/>
      <c r="GL106" s="32"/>
    </row>
    <row r="107" spans="1:194" ht="12.75">
      <c r="A107" s="102"/>
      <c r="B107" s="101">
        <f>IF(AA107&lt;1902,"",IF(ROW()=FirstDataRow,1,B106+1))</f>
      </c>
      <c r="C107" s="32"/>
      <c r="D107" s="32"/>
      <c r="E107" s="32"/>
      <c r="F107" s="32">
        <f t="shared" si="10"/>
      </c>
      <c r="G107" s="32"/>
      <c r="H107" s="32"/>
      <c r="I107" s="32"/>
      <c r="J107" s="32"/>
      <c r="K107" s="32"/>
      <c r="L107" s="32"/>
      <c r="M107" s="99">
        <f t="shared" si="13"/>
      </c>
      <c r="N107" s="99">
        <f t="shared" si="14"/>
      </c>
      <c r="O107" s="99">
        <f t="shared" si="15"/>
      </c>
      <c r="P107" s="30"/>
      <c r="Q107" s="32"/>
      <c r="R107" s="32"/>
      <c r="S107" s="32"/>
      <c r="T107" s="60">
        <f t="shared" si="16"/>
      </c>
      <c r="U107" s="30"/>
      <c r="V107" s="32"/>
      <c r="W107" s="32"/>
      <c r="X107" s="32"/>
      <c r="Y107" s="32"/>
      <c r="Z107" s="32"/>
      <c r="AA107" s="85">
        <f t="shared" si="11"/>
        <v>1900</v>
      </c>
      <c r="AB107" s="82">
        <f t="shared" si="12"/>
        <v>82</v>
      </c>
      <c r="AC107" s="86" t="b">
        <f t="shared" si="9"/>
        <v>0</v>
      </c>
      <c r="AD107" s="82" t="e">
        <f>VLOOKUP(E107,FieldElevations,2,FALSE)</f>
        <v>#N/A</v>
      </c>
      <c r="AE107" s="82"/>
      <c r="AF107" s="82"/>
      <c r="AG107" s="8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2"/>
      <c r="FK107" s="32"/>
      <c r="FL107" s="32"/>
      <c r="FM107" s="32"/>
      <c r="FN107" s="32"/>
      <c r="FO107" s="32"/>
      <c r="FP107" s="32"/>
      <c r="FQ107" s="32"/>
      <c r="FR107" s="32"/>
      <c r="FS107" s="32"/>
      <c r="FT107" s="32"/>
      <c r="FU107" s="32"/>
      <c r="FV107" s="32"/>
      <c r="FW107" s="32"/>
      <c r="FX107" s="32"/>
      <c r="FY107" s="32"/>
      <c r="FZ107" s="32"/>
      <c r="GA107" s="32"/>
      <c r="GB107" s="32"/>
      <c r="GC107" s="32"/>
      <c r="GD107" s="32"/>
      <c r="GE107" s="32"/>
      <c r="GF107" s="32"/>
      <c r="GG107" s="32"/>
      <c r="GH107" s="32"/>
      <c r="GI107" s="32"/>
      <c r="GJ107" s="32"/>
      <c r="GK107" s="32"/>
      <c r="GL107" s="32"/>
    </row>
    <row r="108" spans="1:194" ht="12.75">
      <c r="A108" s="102"/>
      <c r="B108" s="101">
        <f>IF(AA108&lt;1902,"",IF(ROW()=FirstDataRow,1,B107+1))</f>
      </c>
      <c r="C108" s="32"/>
      <c r="D108" s="32"/>
      <c r="E108" s="32"/>
      <c r="F108" s="32">
        <f t="shared" si="10"/>
      </c>
      <c r="G108" s="32"/>
      <c r="H108" s="32"/>
      <c r="I108" s="32"/>
      <c r="J108" s="32"/>
      <c r="K108" s="32"/>
      <c r="L108" s="32"/>
      <c r="M108" s="99">
        <f t="shared" si="13"/>
      </c>
      <c r="N108" s="99">
        <f t="shared" si="14"/>
      </c>
      <c r="O108" s="99">
        <f t="shared" si="15"/>
      </c>
      <c r="P108" s="30"/>
      <c r="Q108" s="32"/>
      <c r="R108" s="32"/>
      <c r="S108" s="32"/>
      <c r="T108" s="60">
        <f t="shared" si="16"/>
      </c>
      <c r="U108" s="30"/>
      <c r="V108" s="32"/>
      <c r="W108" s="32"/>
      <c r="X108" s="32"/>
      <c r="Y108" s="32"/>
      <c r="Z108" s="32"/>
      <c r="AA108" s="85">
        <f t="shared" si="11"/>
        <v>1900</v>
      </c>
      <c r="AB108" s="82">
        <f t="shared" si="12"/>
        <v>83</v>
      </c>
      <c r="AC108" s="86" t="b">
        <f t="shared" si="9"/>
        <v>0</v>
      </c>
      <c r="AD108" s="82" t="e">
        <f>VLOOKUP(E108,FieldElevations,2,FALSE)</f>
        <v>#N/A</v>
      </c>
      <c r="AE108" s="82"/>
      <c r="AF108" s="82"/>
      <c r="AG108" s="8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2"/>
      <c r="FK108" s="32"/>
      <c r="FL108" s="32"/>
      <c r="FM108" s="32"/>
      <c r="FN108" s="32"/>
      <c r="FO108" s="32"/>
      <c r="FP108" s="32"/>
      <c r="FQ108" s="32"/>
      <c r="FR108" s="32"/>
      <c r="FS108" s="32"/>
      <c r="FT108" s="32"/>
      <c r="FU108" s="32"/>
      <c r="FV108" s="32"/>
      <c r="FW108" s="32"/>
      <c r="FX108" s="32"/>
      <c r="FY108" s="32"/>
      <c r="FZ108" s="32"/>
      <c r="GA108" s="32"/>
      <c r="GB108" s="32"/>
      <c r="GC108" s="32"/>
      <c r="GD108" s="32"/>
      <c r="GE108" s="32"/>
      <c r="GF108" s="32"/>
      <c r="GG108" s="32"/>
      <c r="GH108" s="32"/>
      <c r="GI108" s="32"/>
      <c r="GJ108" s="32"/>
      <c r="GK108" s="32"/>
      <c r="GL108" s="32"/>
    </row>
    <row r="109" spans="1:194" ht="12.75">
      <c r="A109" s="102"/>
      <c r="B109" s="101">
        <f>IF(AA109&lt;1902,"",IF(ROW()=FirstDataRow,1,B108+1))</f>
      </c>
      <c r="C109" s="32"/>
      <c r="D109" s="32"/>
      <c r="E109" s="32"/>
      <c r="F109" s="32">
        <f t="shared" si="10"/>
      </c>
      <c r="G109" s="32"/>
      <c r="H109" s="32"/>
      <c r="I109" s="32"/>
      <c r="J109" s="32"/>
      <c r="K109" s="32"/>
      <c r="L109" s="32"/>
      <c r="M109" s="99">
        <f t="shared" si="13"/>
      </c>
      <c r="N109" s="99">
        <f t="shared" si="14"/>
      </c>
      <c r="O109" s="99">
        <f t="shared" si="15"/>
      </c>
      <c r="P109" s="30"/>
      <c r="Q109" s="32"/>
      <c r="R109" s="32"/>
      <c r="S109" s="32"/>
      <c r="T109" s="60">
        <f t="shared" si="16"/>
      </c>
      <c r="U109" s="30"/>
      <c r="V109" s="32"/>
      <c r="W109" s="32"/>
      <c r="X109" s="32"/>
      <c r="Y109" s="32"/>
      <c r="Z109" s="32"/>
      <c r="AA109" s="85">
        <f t="shared" si="11"/>
        <v>1900</v>
      </c>
      <c r="AB109" s="82">
        <f t="shared" si="12"/>
        <v>84</v>
      </c>
      <c r="AC109" s="86" t="b">
        <f t="shared" si="9"/>
        <v>0</v>
      </c>
      <c r="AD109" s="82" t="e">
        <f>VLOOKUP(E109,FieldElevations,2,FALSE)</f>
        <v>#N/A</v>
      </c>
      <c r="AE109" s="82"/>
      <c r="AF109" s="82"/>
      <c r="AG109" s="8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2"/>
      <c r="FK109" s="32"/>
      <c r="FL109" s="32"/>
      <c r="FM109" s="32"/>
      <c r="FN109" s="32"/>
      <c r="FO109" s="32"/>
      <c r="FP109" s="32"/>
      <c r="FQ109" s="32"/>
      <c r="FR109" s="32"/>
      <c r="FS109" s="32"/>
      <c r="FT109" s="32"/>
      <c r="FU109" s="32"/>
      <c r="FV109" s="32"/>
      <c r="FW109" s="32"/>
      <c r="FX109" s="32"/>
      <c r="FY109" s="32"/>
      <c r="FZ109" s="32"/>
      <c r="GA109" s="32"/>
      <c r="GB109" s="32"/>
      <c r="GC109" s="32"/>
      <c r="GD109" s="32"/>
      <c r="GE109" s="32"/>
      <c r="GF109" s="32"/>
      <c r="GG109" s="32"/>
      <c r="GH109" s="32"/>
      <c r="GI109" s="32"/>
      <c r="GJ109" s="32"/>
      <c r="GK109" s="32"/>
      <c r="GL109" s="32"/>
    </row>
    <row r="110" spans="1:194" ht="12.75">
      <c r="A110" s="102"/>
      <c r="B110" s="101">
        <f>IF(AA110&lt;1902,"",IF(ROW()=FirstDataRow,1,B109+1))</f>
      </c>
      <c r="C110" s="32"/>
      <c r="D110" s="32"/>
      <c r="E110" s="32"/>
      <c r="F110" s="32">
        <f t="shared" si="10"/>
      </c>
      <c r="G110" s="32"/>
      <c r="H110" s="32"/>
      <c r="I110" s="32"/>
      <c r="J110" s="32"/>
      <c r="K110" s="32"/>
      <c r="L110" s="32"/>
      <c r="M110" s="99">
        <f t="shared" si="13"/>
      </c>
      <c r="N110" s="99">
        <f t="shared" si="14"/>
      </c>
      <c r="O110" s="99">
        <f t="shared" si="15"/>
      </c>
      <c r="P110" s="30"/>
      <c r="Q110" s="32"/>
      <c r="R110" s="32"/>
      <c r="S110" s="32"/>
      <c r="T110" s="60">
        <f t="shared" si="16"/>
      </c>
      <c r="U110" s="30"/>
      <c r="V110" s="32"/>
      <c r="W110" s="32"/>
      <c r="X110" s="32"/>
      <c r="Y110" s="32"/>
      <c r="Z110" s="32"/>
      <c r="AA110" s="85">
        <f t="shared" si="11"/>
        <v>1900</v>
      </c>
      <c r="AB110" s="82">
        <f t="shared" si="12"/>
        <v>85</v>
      </c>
      <c r="AC110" s="86" t="b">
        <f t="shared" si="9"/>
        <v>0</v>
      </c>
      <c r="AD110" s="82" t="e">
        <f>VLOOKUP(E110,FieldElevations,2,FALSE)</f>
        <v>#N/A</v>
      </c>
      <c r="AE110" s="82"/>
      <c r="AF110" s="82"/>
      <c r="AG110" s="8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2"/>
      <c r="FK110" s="32"/>
      <c r="FL110" s="32"/>
      <c r="FM110" s="32"/>
      <c r="FN110" s="32"/>
      <c r="FO110" s="32"/>
      <c r="FP110" s="32"/>
      <c r="FQ110" s="32"/>
      <c r="FR110" s="32"/>
      <c r="FS110" s="32"/>
      <c r="FT110" s="32"/>
      <c r="FU110" s="32"/>
      <c r="FV110" s="32"/>
      <c r="FW110" s="32"/>
      <c r="FX110" s="32"/>
      <c r="FY110" s="32"/>
      <c r="FZ110" s="32"/>
      <c r="GA110" s="32"/>
      <c r="GB110" s="32"/>
      <c r="GC110" s="32"/>
      <c r="GD110" s="32"/>
      <c r="GE110" s="32"/>
      <c r="GF110" s="32"/>
      <c r="GG110" s="32"/>
      <c r="GH110" s="32"/>
      <c r="GI110" s="32"/>
      <c r="GJ110" s="32"/>
      <c r="GK110" s="32"/>
      <c r="GL110" s="32"/>
    </row>
    <row r="111" spans="1:194" ht="12.75">
      <c r="A111" s="102"/>
      <c r="B111" s="101">
        <f>IF(AA111&lt;1902,"",IF(ROW()=FirstDataRow,1,B110+1))</f>
      </c>
      <c r="C111" s="32"/>
      <c r="D111" s="32"/>
      <c r="E111" s="32"/>
      <c r="F111" s="32">
        <f t="shared" si="10"/>
      </c>
      <c r="G111" s="32"/>
      <c r="H111" s="32"/>
      <c r="I111" s="32"/>
      <c r="J111" s="32"/>
      <c r="K111" s="32"/>
      <c r="L111" s="32"/>
      <c r="M111" s="99">
        <f t="shared" si="13"/>
      </c>
      <c r="N111" s="99">
        <f t="shared" si="14"/>
      </c>
      <c r="O111" s="99">
        <f t="shared" si="15"/>
      </c>
      <c r="P111" s="30"/>
      <c r="Q111" s="32"/>
      <c r="R111" s="32"/>
      <c r="S111" s="32"/>
      <c r="T111" s="60">
        <f t="shared" si="16"/>
      </c>
      <c r="U111" s="30"/>
      <c r="V111" s="32"/>
      <c r="W111" s="32"/>
      <c r="X111" s="32"/>
      <c r="Y111" s="32"/>
      <c r="Z111" s="32"/>
      <c r="AA111" s="85">
        <f t="shared" si="11"/>
        <v>1900</v>
      </c>
      <c r="AB111" s="82">
        <f t="shared" si="12"/>
        <v>86</v>
      </c>
      <c r="AC111" s="86" t="b">
        <f t="shared" si="9"/>
        <v>0</v>
      </c>
      <c r="AD111" s="82" t="e">
        <f>VLOOKUP(E111,FieldElevations,2,FALSE)</f>
        <v>#N/A</v>
      </c>
      <c r="AE111" s="82"/>
      <c r="AF111" s="82"/>
      <c r="AG111" s="8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2"/>
      <c r="FK111" s="32"/>
      <c r="FL111" s="32"/>
      <c r="FM111" s="32"/>
      <c r="FN111" s="32"/>
      <c r="FO111" s="32"/>
      <c r="FP111" s="32"/>
      <c r="FQ111" s="32"/>
      <c r="FR111" s="32"/>
      <c r="FS111" s="32"/>
      <c r="FT111" s="32"/>
      <c r="FU111" s="32"/>
      <c r="FV111" s="32"/>
      <c r="FW111" s="32"/>
      <c r="FX111" s="32"/>
      <c r="FY111" s="32"/>
      <c r="FZ111" s="32"/>
      <c r="GA111" s="32"/>
      <c r="GB111" s="32"/>
      <c r="GC111" s="32"/>
      <c r="GD111" s="32"/>
      <c r="GE111" s="32"/>
      <c r="GF111" s="32"/>
      <c r="GG111" s="32"/>
      <c r="GH111" s="32"/>
      <c r="GI111" s="32"/>
      <c r="GJ111" s="32"/>
      <c r="GK111" s="32"/>
      <c r="GL111" s="32"/>
    </row>
    <row r="112" spans="1:194" ht="12.75">
      <c r="A112" s="102"/>
      <c r="B112" s="101">
        <f>IF(AA112&lt;1902,"",IF(ROW()=FirstDataRow,1,B111+1))</f>
      </c>
      <c r="C112" s="32"/>
      <c r="D112" s="32"/>
      <c r="E112" s="32"/>
      <c r="F112" s="32">
        <f t="shared" si="10"/>
      </c>
      <c r="G112" s="32"/>
      <c r="H112" s="32"/>
      <c r="I112" s="32"/>
      <c r="J112" s="32"/>
      <c r="K112" s="32"/>
      <c r="L112" s="32"/>
      <c r="M112" s="99">
        <f t="shared" si="13"/>
      </c>
      <c r="N112" s="99">
        <f t="shared" si="14"/>
      </c>
      <c r="O112" s="99">
        <f t="shared" si="15"/>
      </c>
      <c r="P112" s="30"/>
      <c r="Q112" s="32"/>
      <c r="R112" s="32"/>
      <c r="S112" s="32"/>
      <c r="T112" s="60">
        <f t="shared" si="16"/>
      </c>
      <c r="U112" s="30"/>
      <c r="V112" s="32"/>
      <c r="W112" s="32"/>
      <c r="X112" s="32"/>
      <c r="Y112" s="32"/>
      <c r="Z112" s="32"/>
      <c r="AA112" s="85">
        <f t="shared" si="11"/>
        <v>1900</v>
      </c>
      <c r="AB112" s="82">
        <f t="shared" si="12"/>
        <v>87</v>
      </c>
      <c r="AC112" s="86" t="b">
        <f t="shared" si="9"/>
        <v>0</v>
      </c>
      <c r="AD112" s="82" t="e">
        <f>VLOOKUP(E112,FieldElevations,2,FALSE)</f>
        <v>#N/A</v>
      </c>
      <c r="AE112" s="82"/>
      <c r="AF112" s="82"/>
      <c r="AG112" s="8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2"/>
      <c r="FK112" s="32"/>
      <c r="FL112" s="32"/>
      <c r="FM112" s="32"/>
      <c r="FN112" s="32"/>
      <c r="FO112" s="32"/>
      <c r="FP112" s="32"/>
      <c r="FQ112" s="32"/>
      <c r="FR112" s="32"/>
      <c r="FS112" s="32"/>
      <c r="FT112" s="32"/>
      <c r="FU112" s="32"/>
      <c r="FV112" s="32"/>
      <c r="FW112" s="32"/>
      <c r="FX112" s="32"/>
      <c r="FY112" s="32"/>
      <c r="FZ112" s="32"/>
      <c r="GA112" s="32"/>
      <c r="GB112" s="32"/>
      <c r="GC112" s="32"/>
      <c r="GD112" s="32"/>
      <c r="GE112" s="32"/>
      <c r="GF112" s="32"/>
      <c r="GG112" s="32"/>
      <c r="GH112" s="32"/>
      <c r="GI112" s="32"/>
      <c r="GJ112" s="32"/>
      <c r="GK112" s="32"/>
      <c r="GL112" s="32"/>
    </row>
    <row r="113" spans="1:194" ht="12.75">
      <c r="A113" s="102"/>
      <c r="B113" s="101">
        <f>IF(AA113&lt;1902,"",IF(ROW()=FirstDataRow,1,B112+1))</f>
      </c>
      <c r="C113" s="32"/>
      <c r="D113" s="32"/>
      <c r="E113" s="32"/>
      <c r="F113" s="32">
        <f t="shared" si="10"/>
      </c>
      <c r="G113" s="32"/>
      <c r="H113" s="32"/>
      <c r="I113" s="32"/>
      <c r="J113" s="32"/>
      <c r="K113" s="32"/>
      <c r="L113" s="32"/>
      <c r="M113" s="99">
        <f t="shared" si="13"/>
      </c>
      <c r="N113" s="99">
        <f t="shared" si="14"/>
      </c>
      <c r="O113" s="99">
        <f t="shared" si="15"/>
      </c>
      <c r="P113" s="30"/>
      <c r="Q113" s="32"/>
      <c r="R113" s="32"/>
      <c r="S113" s="32"/>
      <c r="T113" s="60">
        <f t="shared" si="16"/>
      </c>
      <c r="U113" s="30"/>
      <c r="V113" s="32"/>
      <c r="W113" s="32"/>
      <c r="X113" s="32"/>
      <c r="Y113" s="32"/>
      <c r="Z113" s="32"/>
      <c r="AA113" s="85">
        <f t="shared" si="11"/>
        <v>1900</v>
      </c>
      <c r="AB113" s="82">
        <f t="shared" si="12"/>
        <v>88</v>
      </c>
      <c r="AC113" s="86" t="b">
        <f t="shared" si="9"/>
        <v>0</v>
      </c>
      <c r="AD113" s="82" t="e">
        <f>VLOOKUP(E113,FieldElevations,2,FALSE)</f>
        <v>#N/A</v>
      </c>
      <c r="AE113" s="82"/>
      <c r="AF113" s="82"/>
      <c r="AG113" s="8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2"/>
      <c r="FK113" s="32"/>
      <c r="FL113" s="32"/>
      <c r="FM113" s="32"/>
      <c r="FN113" s="32"/>
      <c r="FO113" s="32"/>
      <c r="FP113" s="32"/>
      <c r="FQ113" s="32"/>
      <c r="FR113" s="32"/>
      <c r="FS113" s="32"/>
      <c r="FT113" s="32"/>
      <c r="FU113" s="32"/>
      <c r="FV113" s="32"/>
      <c r="FW113" s="32"/>
      <c r="FX113" s="32"/>
      <c r="FY113" s="32"/>
      <c r="FZ113" s="32"/>
      <c r="GA113" s="32"/>
      <c r="GB113" s="32"/>
      <c r="GC113" s="32"/>
      <c r="GD113" s="32"/>
      <c r="GE113" s="32"/>
      <c r="GF113" s="32"/>
      <c r="GG113" s="32"/>
      <c r="GH113" s="32"/>
      <c r="GI113" s="32"/>
      <c r="GJ113" s="32"/>
      <c r="GK113" s="32"/>
      <c r="GL113" s="32"/>
    </row>
    <row r="114" spans="1:194" ht="12.75">
      <c r="A114" s="102"/>
      <c r="B114" s="101">
        <f>IF(AA114&lt;1902,"",IF(ROW()=FirstDataRow,1,B113+1))</f>
      </c>
      <c r="C114" s="32"/>
      <c r="D114" s="32"/>
      <c r="E114" s="32"/>
      <c r="F114" s="32">
        <f t="shared" si="10"/>
      </c>
      <c r="G114" s="32"/>
      <c r="H114" s="32"/>
      <c r="I114" s="32"/>
      <c r="J114" s="32"/>
      <c r="K114" s="32"/>
      <c r="L114" s="32"/>
      <c r="M114" s="99">
        <f t="shared" si="13"/>
      </c>
      <c r="N114" s="99">
        <f t="shared" si="14"/>
      </c>
      <c r="O114" s="99">
        <f t="shared" si="15"/>
      </c>
      <c r="P114" s="30"/>
      <c r="Q114" s="32"/>
      <c r="R114" s="32"/>
      <c r="S114" s="32"/>
      <c r="T114" s="60">
        <f t="shared" si="16"/>
      </c>
      <c r="U114" s="30"/>
      <c r="V114" s="32"/>
      <c r="W114" s="32"/>
      <c r="X114" s="32"/>
      <c r="Y114" s="32"/>
      <c r="Z114" s="32"/>
      <c r="AA114" s="85">
        <f t="shared" si="11"/>
        <v>1900</v>
      </c>
      <c r="AB114" s="82">
        <f t="shared" si="12"/>
        <v>89</v>
      </c>
      <c r="AC114" s="86" t="b">
        <f t="shared" si="9"/>
        <v>0</v>
      </c>
      <c r="AD114" s="82" t="e">
        <f>VLOOKUP(E114,FieldElevations,2,FALSE)</f>
        <v>#N/A</v>
      </c>
      <c r="AE114" s="82"/>
      <c r="AF114" s="82"/>
      <c r="AG114" s="8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2"/>
      <c r="FK114" s="32"/>
      <c r="FL114" s="32"/>
      <c r="FM114" s="32"/>
      <c r="FN114" s="32"/>
      <c r="FO114" s="32"/>
      <c r="FP114" s="32"/>
      <c r="FQ114" s="32"/>
      <c r="FR114" s="32"/>
      <c r="FS114" s="32"/>
      <c r="FT114" s="32"/>
      <c r="FU114" s="32"/>
      <c r="FV114" s="32"/>
      <c r="FW114" s="32"/>
      <c r="FX114" s="32"/>
      <c r="FY114" s="32"/>
      <c r="FZ114" s="32"/>
      <c r="GA114" s="32"/>
      <c r="GB114" s="32"/>
      <c r="GC114" s="32"/>
      <c r="GD114" s="32"/>
      <c r="GE114" s="32"/>
      <c r="GF114" s="32"/>
      <c r="GG114" s="32"/>
      <c r="GH114" s="32"/>
      <c r="GI114" s="32"/>
      <c r="GJ114" s="32"/>
      <c r="GK114" s="32"/>
      <c r="GL114" s="32"/>
    </row>
    <row r="115" spans="1:194" s="9" customFormat="1" ht="12.75">
      <c r="A115" s="102"/>
      <c r="B115" s="101">
        <f>IF(AA115&lt;1902,"",IF(ROW()=FirstDataRow,1,B114+1))</f>
      </c>
      <c r="C115" s="32"/>
      <c r="D115" s="32"/>
      <c r="E115" s="32"/>
      <c r="F115" s="32">
        <f t="shared" si="10"/>
      </c>
      <c r="G115" s="32"/>
      <c r="H115" s="32"/>
      <c r="I115" s="32"/>
      <c r="J115" s="32"/>
      <c r="K115" s="32"/>
      <c r="L115" s="32"/>
      <c r="M115" s="99">
        <f t="shared" si="13"/>
      </c>
      <c r="N115" s="99">
        <f t="shared" si="14"/>
      </c>
      <c r="O115" s="99">
        <f t="shared" si="15"/>
      </c>
      <c r="P115" s="30"/>
      <c r="Q115" s="32"/>
      <c r="R115" s="32"/>
      <c r="S115" s="32"/>
      <c r="T115" s="60">
        <f t="shared" si="16"/>
      </c>
      <c r="U115" s="30"/>
      <c r="V115" s="32"/>
      <c r="W115" s="32"/>
      <c r="X115" s="32"/>
      <c r="Y115" s="32"/>
      <c r="Z115" s="32"/>
      <c r="AA115" s="85">
        <f t="shared" si="11"/>
        <v>1900</v>
      </c>
      <c r="AB115" s="82">
        <f t="shared" si="12"/>
        <v>90</v>
      </c>
      <c r="AC115" s="86" t="b">
        <f t="shared" si="9"/>
        <v>1</v>
      </c>
      <c r="AD115" s="82" t="e">
        <f>VLOOKUP(E115,FieldElevations,2,FALSE)</f>
        <v>#N/A</v>
      </c>
      <c r="AE115" s="82"/>
      <c r="AF115" s="82"/>
      <c r="AG115" s="8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2"/>
      <c r="FK115" s="32"/>
      <c r="FL115" s="32"/>
      <c r="FM115" s="32"/>
      <c r="FN115" s="32"/>
      <c r="FO115" s="32"/>
      <c r="FP115" s="32"/>
      <c r="FQ115" s="32"/>
      <c r="FR115" s="32"/>
      <c r="FS115" s="32"/>
      <c r="FT115" s="32"/>
      <c r="FU115" s="32"/>
      <c r="FV115" s="32"/>
      <c r="FW115" s="32"/>
      <c r="FX115" s="32"/>
      <c r="FY115" s="32"/>
      <c r="FZ115" s="32"/>
      <c r="GA115" s="32"/>
      <c r="GB115" s="32"/>
      <c r="GC115" s="32"/>
      <c r="GD115" s="32"/>
      <c r="GE115" s="32"/>
      <c r="GF115" s="32"/>
      <c r="GG115" s="32"/>
      <c r="GH115" s="32"/>
      <c r="GI115" s="32"/>
      <c r="GJ115" s="32"/>
      <c r="GK115" s="32"/>
      <c r="GL115" s="32"/>
    </row>
    <row r="116" spans="1:194" ht="12.75">
      <c r="A116" s="102"/>
      <c r="B116" s="101">
        <f>IF(AA116&lt;1902,"",IF(ROW()=FirstDataRow,1,B115+1))</f>
      </c>
      <c r="C116" s="32"/>
      <c r="D116" s="32"/>
      <c r="E116" s="32"/>
      <c r="F116" s="32">
        <f t="shared" si="10"/>
      </c>
      <c r="G116" s="32"/>
      <c r="H116" s="32"/>
      <c r="I116" s="32"/>
      <c r="J116" s="32"/>
      <c r="K116" s="32"/>
      <c r="L116" s="32"/>
      <c r="M116" s="99">
        <f t="shared" si="13"/>
      </c>
      <c r="N116" s="99">
        <f t="shared" si="14"/>
      </c>
      <c r="O116" s="99">
        <f t="shared" si="15"/>
      </c>
      <c r="P116" s="30"/>
      <c r="Q116" s="32"/>
      <c r="R116" s="32"/>
      <c r="S116" s="32"/>
      <c r="T116" s="60">
        <f t="shared" si="16"/>
      </c>
      <c r="U116" s="30"/>
      <c r="V116" s="32"/>
      <c r="W116" s="32"/>
      <c r="X116" s="32"/>
      <c r="Y116" s="32"/>
      <c r="Z116" s="32"/>
      <c r="AA116" s="85">
        <f t="shared" si="11"/>
        <v>1900</v>
      </c>
      <c r="AB116" s="82">
        <f t="shared" si="12"/>
        <v>91</v>
      </c>
      <c r="AC116" s="86" t="b">
        <f t="shared" si="9"/>
        <v>0</v>
      </c>
      <c r="AD116" s="82" t="e">
        <f>VLOOKUP(E116,FieldElevations,2,FALSE)</f>
        <v>#N/A</v>
      </c>
      <c r="AE116" s="82"/>
      <c r="AF116" s="82"/>
      <c r="AG116" s="8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2"/>
      <c r="FK116" s="32"/>
      <c r="FL116" s="32"/>
      <c r="FM116" s="32"/>
      <c r="FN116" s="32"/>
      <c r="FO116" s="32"/>
      <c r="FP116" s="32"/>
      <c r="FQ116" s="32"/>
      <c r="FR116" s="32"/>
      <c r="FS116" s="32"/>
      <c r="FT116" s="32"/>
      <c r="FU116" s="32"/>
      <c r="FV116" s="32"/>
      <c r="FW116" s="32"/>
      <c r="FX116" s="32"/>
      <c r="FY116" s="32"/>
      <c r="FZ116" s="32"/>
      <c r="GA116" s="32"/>
      <c r="GB116" s="32"/>
      <c r="GC116" s="32"/>
      <c r="GD116" s="32"/>
      <c r="GE116" s="32"/>
      <c r="GF116" s="32"/>
      <c r="GG116" s="32"/>
      <c r="GH116" s="32"/>
      <c r="GI116" s="32"/>
      <c r="GJ116" s="32"/>
      <c r="GK116" s="32"/>
      <c r="GL116" s="32"/>
    </row>
    <row r="117" spans="1:194" ht="12.75">
      <c r="A117" s="102"/>
      <c r="B117" s="101">
        <f>IF(AA117&lt;1902,"",IF(ROW()=FirstDataRow,1,B116+1))</f>
      </c>
      <c r="C117" s="32"/>
      <c r="D117" s="32"/>
      <c r="E117" s="32"/>
      <c r="F117" s="32">
        <f t="shared" si="10"/>
      </c>
      <c r="G117" s="32"/>
      <c r="H117" s="32"/>
      <c r="I117" s="32"/>
      <c r="J117" s="32"/>
      <c r="K117" s="32"/>
      <c r="L117" s="32"/>
      <c r="M117" s="99">
        <f t="shared" si="13"/>
      </c>
      <c r="N117" s="99">
        <f t="shared" si="14"/>
      </c>
      <c r="O117" s="99">
        <f t="shared" si="15"/>
      </c>
      <c r="P117" s="30"/>
      <c r="Q117" s="32"/>
      <c r="R117" s="32"/>
      <c r="S117" s="32"/>
      <c r="T117" s="60">
        <f t="shared" si="16"/>
      </c>
      <c r="U117" s="30"/>
      <c r="V117" s="32"/>
      <c r="W117" s="32"/>
      <c r="X117" s="32"/>
      <c r="Y117" s="32"/>
      <c r="Z117" s="32"/>
      <c r="AA117" s="85">
        <f t="shared" si="11"/>
        <v>1900</v>
      </c>
      <c r="AB117" s="82">
        <f t="shared" si="12"/>
        <v>92</v>
      </c>
      <c r="AC117" s="86" t="b">
        <f t="shared" si="9"/>
        <v>0</v>
      </c>
      <c r="AD117" s="82" t="e">
        <f>VLOOKUP(E117,FieldElevations,2,FALSE)</f>
        <v>#N/A</v>
      </c>
      <c r="AE117" s="82"/>
      <c r="AF117" s="82"/>
      <c r="AG117" s="8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2"/>
      <c r="FK117" s="32"/>
      <c r="FL117" s="32"/>
      <c r="FM117" s="32"/>
      <c r="FN117" s="32"/>
      <c r="FO117" s="32"/>
      <c r="FP117" s="32"/>
      <c r="FQ117" s="32"/>
      <c r="FR117" s="32"/>
      <c r="FS117" s="32"/>
      <c r="FT117" s="32"/>
      <c r="FU117" s="32"/>
      <c r="FV117" s="32"/>
      <c r="FW117" s="32"/>
      <c r="FX117" s="32"/>
      <c r="FY117" s="32"/>
      <c r="FZ117" s="32"/>
      <c r="GA117" s="32"/>
      <c r="GB117" s="32"/>
      <c r="GC117" s="32"/>
      <c r="GD117" s="32"/>
      <c r="GE117" s="32"/>
      <c r="GF117" s="32"/>
      <c r="GG117" s="32"/>
      <c r="GH117" s="32"/>
      <c r="GI117" s="32"/>
      <c r="GJ117" s="32"/>
      <c r="GK117" s="32"/>
      <c r="GL117" s="32"/>
    </row>
    <row r="118" spans="1:194" ht="12.75">
      <c r="A118" s="102"/>
      <c r="B118" s="101">
        <f>IF(AA118&lt;1902,"",IF(ROW()=FirstDataRow,1,B117+1))</f>
      </c>
      <c r="C118" s="32"/>
      <c r="D118" s="32"/>
      <c r="E118" s="32"/>
      <c r="F118" s="32">
        <f t="shared" si="10"/>
      </c>
      <c r="G118" s="32"/>
      <c r="H118" s="32"/>
      <c r="I118" s="32"/>
      <c r="J118" s="32"/>
      <c r="K118" s="32"/>
      <c r="L118" s="32"/>
      <c r="M118" s="99">
        <f t="shared" si="13"/>
      </c>
      <c r="N118" s="99">
        <f t="shared" si="14"/>
      </c>
      <c r="O118" s="99">
        <f t="shared" si="15"/>
      </c>
      <c r="P118" s="30"/>
      <c r="Q118" s="32"/>
      <c r="R118" s="32"/>
      <c r="S118" s="32"/>
      <c r="T118" s="60">
        <f t="shared" si="16"/>
      </c>
      <c r="U118" s="30"/>
      <c r="V118" s="32"/>
      <c r="W118" s="32"/>
      <c r="X118" s="32"/>
      <c r="Y118" s="32"/>
      <c r="Z118" s="32"/>
      <c r="AA118" s="85">
        <f t="shared" si="11"/>
        <v>1900</v>
      </c>
      <c r="AB118" s="82">
        <f t="shared" si="12"/>
        <v>93</v>
      </c>
      <c r="AC118" s="86" t="b">
        <f t="shared" si="9"/>
        <v>0</v>
      </c>
      <c r="AD118" s="82" t="e">
        <f>VLOOKUP(E118,FieldElevations,2,FALSE)</f>
        <v>#N/A</v>
      </c>
      <c r="AE118" s="82"/>
      <c r="AF118" s="82"/>
      <c r="AG118" s="8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2"/>
      <c r="FK118" s="32"/>
      <c r="FL118" s="32"/>
      <c r="FM118" s="32"/>
      <c r="FN118" s="32"/>
      <c r="FO118" s="32"/>
      <c r="FP118" s="32"/>
      <c r="FQ118" s="32"/>
      <c r="FR118" s="32"/>
      <c r="FS118" s="32"/>
      <c r="FT118" s="32"/>
      <c r="FU118" s="32"/>
      <c r="FV118" s="32"/>
      <c r="FW118" s="32"/>
      <c r="FX118" s="32"/>
      <c r="FY118" s="32"/>
      <c r="FZ118" s="32"/>
      <c r="GA118" s="32"/>
      <c r="GB118" s="32"/>
      <c r="GC118" s="32"/>
      <c r="GD118" s="32"/>
      <c r="GE118" s="32"/>
      <c r="GF118" s="32"/>
      <c r="GG118" s="32"/>
      <c r="GH118" s="32"/>
      <c r="GI118" s="32"/>
      <c r="GJ118" s="32"/>
      <c r="GK118" s="32"/>
      <c r="GL118" s="32"/>
    </row>
    <row r="119" spans="1:194" ht="12.75">
      <c r="A119" s="102"/>
      <c r="B119" s="101">
        <f>IF(AA119&lt;1902,"",IF(ROW()=FirstDataRow,1,B118+1))</f>
      </c>
      <c r="C119" s="32"/>
      <c r="D119" s="32"/>
      <c r="E119" s="32"/>
      <c r="F119" s="32">
        <f t="shared" si="10"/>
      </c>
      <c r="G119" s="32"/>
      <c r="H119" s="32"/>
      <c r="I119" s="32"/>
      <c r="J119" s="32"/>
      <c r="K119" s="32"/>
      <c r="L119" s="32"/>
      <c r="M119" s="99">
        <f t="shared" si="13"/>
      </c>
      <c r="N119" s="99">
        <f t="shared" si="14"/>
      </c>
      <c r="O119" s="99">
        <f t="shared" si="15"/>
      </c>
      <c r="P119" s="30"/>
      <c r="Q119" s="32"/>
      <c r="R119" s="32"/>
      <c r="S119" s="32"/>
      <c r="T119" s="60">
        <f t="shared" si="16"/>
      </c>
      <c r="U119" s="30"/>
      <c r="V119" s="32"/>
      <c r="W119" s="32"/>
      <c r="X119" s="32"/>
      <c r="Y119" s="32"/>
      <c r="Z119" s="32"/>
      <c r="AA119" s="85">
        <f t="shared" si="11"/>
        <v>1900</v>
      </c>
      <c r="AB119" s="82">
        <f t="shared" si="12"/>
        <v>94</v>
      </c>
      <c r="AC119" s="86" t="b">
        <f t="shared" si="9"/>
        <v>0</v>
      </c>
      <c r="AD119" s="82" t="e">
        <f>VLOOKUP(E119,FieldElevations,2,FALSE)</f>
        <v>#N/A</v>
      </c>
      <c r="AE119" s="82"/>
      <c r="AF119" s="82"/>
      <c r="AG119" s="8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/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2"/>
      <c r="FK119" s="32"/>
      <c r="FL119" s="32"/>
      <c r="FM119" s="32"/>
      <c r="FN119" s="32"/>
      <c r="FO119" s="32"/>
      <c r="FP119" s="32"/>
      <c r="FQ119" s="32"/>
      <c r="FR119" s="32"/>
      <c r="FS119" s="32"/>
      <c r="FT119" s="32"/>
      <c r="FU119" s="32"/>
      <c r="FV119" s="32"/>
      <c r="FW119" s="32"/>
      <c r="FX119" s="32"/>
      <c r="FY119" s="32"/>
      <c r="FZ119" s="32"/>
      <c r="GA119" s="32"/>
      <c r="GB119" s="32"/>
      <c r="GC119" s="32"/>
      <c r="GD119" s="32"/>
      <c r="GE119" s="32"/>
      <c r="GF119" s="32"/>
      <c r="GG119" s="32"/>
      <c r="GH119" s="32"/>
      <c r="GI119" s="32"/>
      <c r="GJ119" s="32"/>
      <c r="GK119" s="32"/>
      <c r="GL119" s="32"/>
    </row>
    <row r="120" spans="1:194" ht="12.75">
      <c r="A120" s="102"/>
      <c r="B120" s="101">
        <f>IF(AA120&lt;1902,"",IF(ROW()=FirstDataRow,1,B119+1))</f>
      </c>
      <c r="C120" s="32"/>
      <c r="D120" s="32"/>
      <c r="E120" s="32"/>
      <c r="F120" s="32">
        <f t="shared" si="10"/>
      </c>
      <c r="G120" s="32"/>
      <c r="H120" s="32"/>
      <c r="I120" s="32"/>
      <c r="J120" s="32"/>
      <c r="K120" s="32"/>
      <c r="L120" s="32"/>
      <c r="M120" s="99">
        <f t="shared" si="13"/>
      </c>
      <c r="N120" s="99">
        <f t="shared" si="14"/>
      </c>
      <c r="O120" s="99">
        <f t="shared" si="15"/>
      </c>
      <c r="P120" s="30"/>
      <c r="Q120" s="32"/>
      <c r="R120" s="32"/>
      <c r="S120" s="32"/>
      <c r="T120" s="60">
        <f t="shared" si="16"/>
      </c>
      <c r="U120" s="30"/>
      <c r="V120" s="32"/>
      <c r="W120" s="32"/>
      <c r="X120" s="32"/>
      <c r="Y120" s="32"/>
      <c r="Z120" s="32"/>
      <c r="AA120" s="85">
        <f t="shared" si="11"/>
        <v>1900</v>
      </c>
      <c r="AB120" s="82">
        <f t="shared" si="12"/>
        <v>95</v>
      </c>
      <c r="AC120" s="86" t="b">
        <f t="shared" si="9"/>
        <v>0</v>
      </c>
      <c r="AD120" s="82" t="e">
        <f>VLOOKUP(E120,FieldElevations,2,FALSE)</f>
        <v>#N/A</v>
      </c>
      <c r="AE120" s="82"/>
      <c r="AF120" s="82"/>
      <c r="AG120" s="8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2"/>
      <c r="FK120" s="32"/>
      <c r="FL120" s="32"/>
      <c r="FM120" s="32"/>
      <c r="FN120" s="32"/>
      <c r="FO120" s="32"/>
      <c r="FP120" s="32"/>
      <c r="FQ120" s="32"/>
      <c r="FR120" s="32"/>
      <c r="FS120" s="32"/>
      <c r="FT120" s="32"/>
      <c r="FU120" s="32"/>
      <c r="FV120" s="32"/>
      <c r="FW120" s="32"/>
      <c r="FX120" s="32"/>
      <c r="FY120" s="32"/>
      <c r="FZ120" s="32"/>
      <c r="GA120" s="32"/>
      <c r="GB120" s="32"/>
      <c r="GC120" s="32"/>
      <c r="GD120" s="32"/>
      <c r="GE120" s="32"/>
      <c r="GF120" s="32"/>
      <c r="GG120" s="32"/>
      <c r="GH120" s="32"/>
      <c r="GI120" s="32"/>
      <c r="GJ120" s="32"/>
      <c r="GK120" s="32"/>
      <c r="GL120" s="32"/>
    </row>
    <row r="121" spans="1:194" ht="12.75">
      <c r="A121" s="102"/>
      <c r="B121" s="101">
        <f>IF(AA121&lt;1902,"",IF(ROW()=FirstDataRow,1,B120+1))</f>
      </c>
      <c r="C121" s="32"/>
      <c r="D121" s="32"/>
      <c r="E121" s="32"/>
      <c r="F121" s="32">
        <f t="shared" si="10"/>
      </c>
      <c r="G121" s="32"/>
      <c r="H121" s="32"/>
      <c r="I121" s="32"/>
      <c r="J121" s="32"/>
      <c r="K121" s="32"/>
      <c r="L121" s="32"/>
      <c r="M121" s="99">
        <f t="shared" si="13"/>
      </c>
      <c r="N121" s="99">
        <f t="shared" si="14"/>
      </c>
      <c r="O121" s="99">
        <f t="shared" si="15"/>
      </c>
      <c r="P121" s="30"/>
      <c r="Q121" s="32"/>
      <c r="R121" s="32"/>
      <c r="S121" s="32"/>
      <c r="T121" s="60">
        <f t="shared" si="16"/>
      </c>
      <c r="U121" s="30"/>
      <c r="V121" s="32"/>
      <c r="W121" s="32"/>
      <c r="X121" s="32"/>
      <c r="Y121" s="32"/>
      <c r="Z121" s="32"/>
      <c r="AA121" s="85">
        <f t="shared" si="11"/>
        <v>1900</v>
      </c>
      <c r="AB121" s="82">
        <f t="shared" si="12"/>
        <v>96</v>
      </c>
      <c r="AC121" s="86" t="b">
        <f t="shared" si="9"/>
        <v>0</v>
      </c>
      <c r="AD121" s="82" t="e">
        <f>VLOOKUP(E121,FieldElevations,2,FALSE)</f>
        <v>#N/A</v>
      </c>
      <c r="AE121" s="82"/>
      <c r="AF121" s="82"/>
      <c r="AG121" s="8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2"/>
      <c r="FK121" s="32"/>
      <c r="FL121" s="32"/>
      <c r="FM121" s="32"/>
      <c r="FN121" s="32"/>
      <c r="FO121" s="32"/>
      <c r="FP121" s="32"/>
      <c r="FQ121" s="32"/>
      <c r="FR121" s="32"/>
      <c r="FS121" s="32"/>
      <c r="FT121" s="32"/>
      <c r="FU121" s="32"/>
      <c r="FV121" s="32"/>
      <c r="FW121" s="32"/>
      <c r="FX121" s="32"/>
      <c r="FY121" s="32"/>
      <c r="FZ121" s="32"/>
      <c r="GA121" s="32"/>
      <c r="GB121" s="32"/>
      <c r="GC121" s="32"/>
      <c r="GD121" s="32"/>
      <c r="GE121" s="32"/>
      <c r="GF121" s="32"/>
      <c r="GG121" s="32"/>
      <c r="GH121" s="32"/>
      <c r="GI121" s="32"/>
      <c r="GJ121" s="32"/>
      <c r="GK121" s="32"/>
      <c r="GL121" s="32"/>
    </row>
    <row r="122" spans="1:194" ht="12.75">
      <c r="A122" s="102"/>
      <c r="B122" s="101">
        <f>IF(AA122&lt;1902,"",IF(ROW()=FirstDataRow,1,B121+1))</f>
      </c>
      <c r="C122" s="32"/>
      <c r="D122" s="32"/>
      <c r="E122" s="32"/>
      <c r="F122" s="32">
        <f t="shared" si="10"/>
      </c>
      <c r="G122" s="32"/>
      <c r="H122" s="32"/>
      <c r="I122" s="32"/>
      <c r="J122" s="32"/>
      <c r="K122" s="32"/>
      <c r="L122" s="32"/>
      <c r="M122" s="99">
        <f t="shared" si="13"/>
      </c>
      <c r="N122" s="99">
        <f t="shared" si="14"/>
      </c>
      <c r="O122" s="99">
        <f t="shared" si="15"/>
      </c>
      <c r="P122" s="30"/>
      <c r="Q122" s="32"/>
      <c r="R122" s="32"/>
      <c r="S122" s="32"/>
      <c r="T122" s="60">
        <f t="shared" si="16"/>
      </c>
      <c r="U122" s="30"/>
      <c r="V122" s="32"/>
      <c r="W122" s="32"/>
      <c r="X122" s="32"/>
      <c r="Y122" s="32"/>
      <c r="Z122" s="32"/>
      <c r="AA122" s="85">
        <f t="shared" si="11"/>
        <v>1900</v>
      </c>
      <c r="AB122" s="82">
        <f t="shared" si="12"/>
        <v>97</v>
      </c>
      <c r="AC122" s="86" t="b">
        <f t="shared" si="9"/>
        <v>0</v>
      </c>
      <c r="AD122" s="82" t="e">
        <f>VLOOKUP(E122,FieldElevations,2,FALSE)</f>
        <v>#N/A</v>
      </c>
      <c r="AE122" s="82"/>
      <c r="AF122" s="82"/>
      <c r="AG122" s="8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2"/>
      <c r="FK122" s="32"/>
      <c r="FL122" s="32"/>
      <c r="FM122" s="32"/>
      <c r="FN122" s="32"/>
      <c r="FO122" s="32"/>
      <c r="FP122" s="32"/>
      <c r="FQ122" s="32"/>
      <c r="FR122" s="32"/>
      <c r="FS122" s="32"/>
      <c r="FT122" s="32"/>
      <c r="FU122" s="32"/>
      <c r="FV122" s="32"/>
      <c r="FW122" s="32"/>
      <c r="FX122" s="32"/>
      <c r="FY122" s="32"/>
      <c r="FZ122" s="32"/>
      <c r="GA122" s="32"/>
      <c r="GB122" s="32"/>
      <c r="GC122" s="32"/>
      <c r="GD122" s="32"/>
      <c r="GE122" s="32"/>
      <c r="GF122" s="32"/>
      <c r="GG122" s="32"/>
      <c r="GH122" s="32"/>
      <c r="GI122" s="32"/>
      <c r="GJ122" s="32"/>
      <c r="GK122" s="32"/>
      <c r="GL122" s="32"/>
    </row>
    <row r="123" spans="1:194" ht="12.75">
      <c r="A123" s="102"/>
      <c r="B123" s="101">
        <f>IF(AA123&lt;1902,"",IF(ROW()=FirstDataRow,1,B122+1))</f>
      </c>
      <c r="C123" s="32"/>
      <c r="D123" s="32"/>
      <c r="E123" s="32"/>
      <c r="F123" s="32">
        <f t="shared" si="10"/>
      </c>
      <c r="G123" s="32"/>
      <c r="H123" s="32"/>
      <c r="I123" s="32"/>
      <c r="J123" s="32"/>
      <c r="K123" s="32"/>
      <c r="L123" s="32"/>
      <c r="M123" s="99">
        <f t="shared" si="13"/>
      </c>
      <c r="N123" s="99">
        <f t="shared" si="14"/>
      </c>
      <c r="O123" s="99">
        <f t="shared" si="15"/>
      </c>
      <c r="P123" s="30"/>
      <c r="Q123" s="32"/>
      <c r="R123" s="32"/>
      <c r="S123" s="32"/>
      <c r="T123" s="60">
        <f t="shared" si="16"/>
      </c>
      <c r="U123" s="30"/>
      <c r="V123" s="32"/>
      <c r="W123" s="32"/>
      <c r="X123" s="32"/>
      <c r="Y123" s="32"/>
      <c r="Z123" s="32"/>
      <c r="AA123" s="85">
        <f t="shared" si="11"/>
        <v>1900</v>
      </c>
      <c r="AB123" s="82">
        <f t="shared" si="12"/>
        <v>98</v>
      </c>
      <c r="AC123" s="86" t="b">
        <f t="shared" si="9"/>
        <v>0</v>
      </c>
      <c r="AD123" s="82" t="e">
        <f>VLOOKUP(E123,FieldElevations,2,FALSE)</f>
        <v>#N/A</v>
      </c>
      <c r="AE123" s="82"/>
      <c r="AF123" s="82"/>
      <c r="AG123" s="8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2"/>
      <c r="FK123" s="32"/>
      <c r="FL123" s="32"/>
      <c r="FM123" s="32"/>
      <c r="FN123" s="32"/>
      <c r="FO123" s="32"/>
      <c r="FP123" s="32"/>
      <c r="FQ123" s="32"/>
      <c r="FR123" s="32"/>
      <c r="FS123" s="32"/>
      <c r="FT123" s="32"/>
      <c r="FU123" s="32"/>
      <c r="FV123" s="32"/>
      <c r="FW123" s="32"/>
      <c r="FX123" s="32"/>
      <c r="FY123" s="32"/>
      <c r="FZ123" s="32"/>
      <c r="GA123" s="32"/>
      <c r="GB123" s="32"/>
      <c r="GC123" s="32"/>
      <c r="GD123" s="32"/>
      <c r="GE123" s="32"/>
      <c r="GF123" s="32"/>
      <c r="GG123" s="32"/>
      <c r="GH123" s="32"/>
      <c r="GI123" s="32"/>
      <c r="GJ123" s="32"/>
      <c r="GK123" s="32"/>
      <c r="GL123" s="32"/>
    </row>
    <row r="124" spans="1:194" ht="12.75">
      <c r="A124" s="102"/>
      <c r="B124" s="101">
        <f>IF(AA124&lt;1902,"",IF(ROW()=FirstDataRow,1,B123+1))</f>
      </c>
      <c r="C124" s="32"/>
      <c r="D124" s="32"/>
      <c r="E124" s="32"/>
      <c r="F124" s="32">
        <f t="shared" si="10"/>
      </c>
      <c r="G124" s="32"/>
      <c r="H124" s="32"/>
      <c r="I124" s="32"/>
      <c r="J124" s="32"/>
      <c r="K124" s="32"/>
      <c r="L124" s="32"/>
      <c r="M124" s="99">
        <f t="shared" si="13"/>
      </c>
      <c r="N124" s="99">
        <f t="shared" si="14"/>
      </c>
      <c r="O124" s="99">
        <f t="shared" si="15"/>
      </c>
      <c r="P124" s="30"/>
      <c r="Q124" s="32"/>
      <c r="R124" s="32"/>
      <c r="S124" s="32"/>
      <c r="T124" s="60">
        <f t="shared" si="16"/>
      </c>
      <c r="U124" s="30"/>
      <c r="V124" s="32"/>
      <c r="W124" s="32"/>
      <c r="X124" s="32"/>
      <c r="Y124" s="32"/>
      <c r="Z124" s="32"/>
      <c r="AA124" s="85">
        <f t="shared" si="11"/>
        <v>1900</v>
      </c>
      <c r="AB124" s="82">
        <f t="shared" si="12"/>
        <v>99</v>
      </c>
      <c r="AC124" s="86" t="b">
        <f t="shared" si="9"/>
        <v>0</v>
      </c>
      <c r="AD124" s="82" t="e">
        <f>VLOOKUP(E124,FieldElevations,2,FALSE)</f>
        <v>#N/A</v>
      </c>
      <c r="AE124" s="82"/>
      <c r="AF124" s="82"/>
      <c r="AG124" s="8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2"/>
      <c r="FK124" s="32"/>
      <c r="FL124" s="32"/>
      <c r="FM124" s="32"/>
      <c r="FN124" s="32"/>
      <c r="FO124" s="32"/>
      <c r="FP124" s="32"/>
      <c r="FQ124" s="32"/>
      <c r="FR124" s="32"/>
      <c r="FS124" s="32"/>
      <c r="FT124" s="32"/>
      <c r="FU124" s="32"/>
      <c r="FV124" s="32"/>
      <c r="FW124" s="32"/>
      <c r="FX124" s="32"/>
      <c r="FY124" s="32"/>
      <c r="FZ124" s="32"/>
      <c r="GA124" s="32"/>
      <c r="GB124" s="32"/>
      <c r="GC124" s="32"/>
      <c r="GD124" s="32"/>
      <c r="GE124" s="32"/>
      <c r="GF124" s="32"/>
      <c r="GG124" s="32"/>
      <c r="GH124" s="32"/>
      <c r="GI124" s="32"/>
      <c r="GJ124" s="32"/>
      <c r="GK124" s="32"/>
      <c r="GL124" s="32"/>
    </row>
    <row r="125" spans="1:194" s="9" customFormat="1" ht="12.75" customHeight="1">
      <c r="A125" s="102"/>
      <c r="B125" s="101">
        <f>IF(AA125&lt;1902,"",IF(ROW()=FirstDataRow,1,B124+1))</f>
      </c>
      <c r="C125" s="32"/>
      <c r="D125" s="32"/>
      <c r="E125" s="32"/>
      <c r="F125" s="32">
        <f t="shared" si="10"/>
      </c>
      <c r="G125" s="32"/>
      <c r="H125" s="32"/>
      <c r="I125" s="32"/>
      <c r="J125" s="32"/>
      <c r="K125" s="32"/>
      <c r="L125" s="32"/>
      <c r="M125" s="99">
        <f t="shared" si="13"/>
      </c>
      <c r="N125" s="99">
        <f t="shared" si="14"/>
      </c>
      <c r="O125" s="99">
        <f t="shared" si="15"/>
      </c>
      <c r="P125" s="30"/>
      <c r="Q125" s="32"/>
      <c r="R125" s="32"/>
      <c r="S125" s="32"/>
      <c r="T125" s="60">
        <f t="shared" si="16"/>
      </c>
      <c r="U125" s="30"/>
      <c r="V125" s="32"/>
      <c r="W125" s="32"/>
      <c r="X125" s="32"/>
      <c r="Y125" s="32"/>
      <c r="Z125" s="32"/>
      <c r="AA125" s="85">
        <f t="shared" si="11"/>
        <v>1900</v>
      </c>
      <c r="AB125" s="82">
        <f t="shared" si="12"/>
        <v>100</v>
      </c>
      <c r="AC125" s="86" t="b">
        <f t="shared" si="9"/>
        <v>1</v>
      </c>
      <c r="AD125" s="82" t="e">
        <f>VLOOKUP(E125,FieldElevations,2,FALSE)</f>
        <v>#N/A</v>
      </c>
      <c r="AE125" s="82"/>
      <c r="AF125" s="82"/>
      <c r="AG125" s="8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/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/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/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2"/>
      <c r="FK125" s="32"/>
      <c r="FL125" s="32"/>
      <c r="FM125" s="32"/>
      <c r="FN125" s="32"/>
      <c r="FO125" s="32"/>
      <c r="FP125" s="32"/>
      <c r="FQ125" s="32"/>
      <c r="FR125" s="32"/>
      <c r="FS125" s="32"/>
      <c r="FT125" s="32"/>
      <c r="FU125" s="32"/>
      <c r="FV125" s="32"/>
      <c r="FW125" s="32"/>
      <c r="FX125" s="32"/>
      <c r="FY125" s="32"/>
      <c r="FZ125" s="32"/>
      <c r="GA125" s="32"/>
      <c r="GB125" s="32"/>
      <c r="GC125" s="32"/>
      <c r="GD125" s="32"/>
      <c r="GE125" s="32"/>
      <c r="GF125" s="32"/>
      <c r="GG125" s="32"/>
      <c r="GH125" s="32"/>
      <c r="GI125" s="32"/>
      <c r="GJ125" s="32"/>
      <c r="GK125" s="32"/>
      <c r="GL125" s="32"/>
    </row>
    <row r="126" spans="1:194" ht="12.75">
      <c r="A126" s="102"/>
      <c r="B126" s="101">
        <f>IF(AA126&lt;1902,"",IF(ROW()=FirstDataRow,1,B125+1))</f>
      </c>
      <c r="C126" s="32"/>
      <c r="D126" s="32"/>
      <c r="E126" s="32"/>
      <c r="F126" s="32">
        <f t="shared" si="10"/>
      </c>
      <c r="G126" s="32"/>
      <c r="H126" s="32"/>
      <c r="I126" s="32"/>
      <c r="J126" s="32"/>
      <c r="K126" s="32"/>
      <c r="L126" s="32"/>
      <c r="M126" s="99">
        <f t="shared" si="13"/>
      </c>
      <c r="N126" s="99">
        <f t="shared" si="14"/>
      </c>
      <c r="O126" s="99">
        <f t="shared" si="15"/>
      </c>
      <c r="P126" s="30"/>
      <c r="Q126" s="32"/>
      <c r="R126" s="32"/>
      <c r="S126" s="32"/>
      <c r="T126" s="60">
        <f t="shared" si="16"/>
      </c>
      <c r="U126" s="30"/>
      <c r="V126" s="32"/>
      <c r="W126" s="32"/>
      <c r="X126" s="32"/>
      <c r="Y126" s="32"/>
      <c r="Z126" s="32"/>
      <c r="AA126" s="85">
        <f t="shared" si="11"/>
        <v>1900</v>
      </c>
      <c r="AB126" s="82">
        <f t="shared" si="12"/>
        <v>101</v>
      </c>
      <c r="AC126" s="86" t="b">
        <f t="shared" si="9"/>
        <v>0</v>
      </c>
      <c r="AD126" s="82" t="e">
        <f>VLOOKUP(E126,FieldElevations,2,FALSE)</f>
        <v>#N/A</v>
      </c>
      <c r="AE126" s="82"/>
      <c r="AF126" s="82"/>
      <c r="AG126" s="8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/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/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/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2"/>
      <c r="FK126" s="32"/>
      <c r="FL126" s="32"/>
      <c r="FM126" s="32"/>
      <c r="FN126" s="32"/>
      <c r="FO126" s="32"/>
      <c r="FP126" s="32"/>
      <c r="FQ126" s="32"/>
      <c r="FR126" s="32"/>
      <c r="FS126" s="32"/>
      <c r="FT126" s="32"/>
      <c r="FU126" s="32"/>
      <c r="FV126" s="32"/>
      <c r="FW126" s="32"/>
      <c r="FX126" s="32"/>
      <c r="FY126" s="32"/>
      <c r="FZ126" s="32"/>
      <c r="GA126" s="32"/>
      <c r="GB126" s="32"/>
      <c r="GC126" s="32"/>
      <c r="GD126" s="32"/>
      <c r="GE126" s="32"/>
      <c r="GF126" s="32"/>
      <c r="GG126" s="32"/>
      <c r="GH126" s="32"/>
      <c r="GI126" s="32"/>
      <c r="GJ126" s="32"/>
      <c r="GK126" s="32"/>
      <c r="GL126" s="32"/>
    </row>
    <row r="127" spans="1:194" ht="12.75">
      <c r="A127" s="102"/>
      <c r="B127" s="101">
        <f>IF(AA127&lt;1902,"",IF(ROW()=FirstDataRow,1,B126+1))</f>
      </c>
      <c r="C127" s="32"/>
      <c r="D127" s="32"/>
      <c r="E127" s="32"/>
      <c r="F127" s="32">
        <f t="shared" si="10"/>
      </c>
      <c r="G127" s="32"/>
      <c r="H127" s="32"/>
      <c r="I127" s="32"/>
      <c r="J127" s="32"/>
      <c r="K127" s="32"/>
      <c r="L127" s="32"/>
      <c r="M127" s="99">
        <f t="shared" si="13"/>
      </c>
      <c r="N127" s="99">
        <f t="shared" si="14"/>
      </c>
      <c r="O127" s="99">
        <f t="shared" si="15"/>
      </c>
      <c r="P127" s="30"/>
      <c r="Q127" s="32"/>
      <c r="R127" s="32"/>
      <c r="S127" s="32"/>
      <c r="T127" s="60">
        <f t="shared" si="16"/>
      </c>
      <c r="U127" s="30"/>
      <c r="V127" s="32"/>
      <c r="W127" s="32"/>
      <c r="X127" s="32"/>
      <c r="Y127" s="32"/>
      <c r="Z127" s="32"/>
      <c r="AA127" s="85">
        <f t="shared" si="11"/>
        <v>1900</v>
      </c>
      <c r="AB127" s="82">
        <f t="shared" si="12"/>
        <v>102</v>
      </c>
      <c r="AC127" s="86" t="b">
        <f t="shared" si="9"/>
        <v>0</v>
      </c>
      <c r="AD127" s="82" t="e">
        <f>VLOOKUP(E127,FieldElevations,2,FALSE)</f>
        <v>#N/A</v>
      </c>
      <c r="AE127" s="82"/>
      <c r="AF127" s="82"/>
      <c r="AG127" s="8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2"/>
      <c r="FK127" s="32"/>
      <c r="FL127" s="32"/>
      <c r="FM127" s="32"/>
      <c r="FN127" s="32"/>
      <c r="FO127" s="32"/>
      <c r="FP127" s="32"/>
      <c r="FQ127" s="32"/>
      <c r="FR127" s="32"/>
      <c r="FS127" s="32"/>
      <c r="FT127" s="32"/>
      <c r="FU127" s="32"/>
      <c r="FV127" s="32"/>
      <c r="FW127" s="32"/>
      <c r="FX127" s="32"/>
      <c r="FY127" s="32"/>
      <c r="FZ127" s="32"/>
      <c r="GA127" s="32"/>
      <c r="GB127" s="32"/>
      <c r="GC127" s="32"/>
      <c r="GD127" s="32"/>
      <c r="GE127" s="32"/>
      <c r="GF127" s="32"/>
      <c r="GG127" s="32"/>
      <c r="GH127" s="32"/>
      <c r="GI127" s="32"/>
      <c r="GJ127" s="32"/>
      <c r="GK127" s="32"/>
      <c r="GL127" s="32"/>
    </row>
    <row r="128" spans="1:194" ht="12.75">
      <c r="A128" s="102"/>
      <c r="B128" s="101">
        <f>IF(AA128&lt;1902,"",IF(ROW()=FirstDataRow,1,B127+1))</f>
      </c>
      <c r="C128" s="32"/>
      <c r="D128" s="32"/>
      <c r="E128" s="32"/>
      <c r="F128" s="32">
        <f t="shared" si="10"/>
      </c>
      <c r="G128" s="32"/>
      <c r="H128" s="32"/>
      <c r="I128" s="32"/>
      <c r="J128" s="32"/>
      <c r="K128" s="32"/>
      <c r="L128" s="32"/>
      <c r="M128" s="99">
        <f t="shared" si="13"/>
      </c>
      <c r="N128" s="99">
        <f t="shared" si="14"/>
      </c>
      <c r="O128" s="99">
        <f t="shared" si="15"/>
      </c>
      <c r="P128" s="30"/>
      <c r="Q128" s="32"/>
      <c r="R128" s="32"/>
      <c r="S128" s="32"/>
      <c r="T128" s="60">
        <f t="shared" si="16"/>
      </c>
      <c r="U128" s="30"/>
      <c r="V128" s="32"/>
      <c r="W128" s="32"/>
      <c r="X128" s="32"/>
      <c r="Y128" s="32"/>
      <c r="Z128" s="32"/>
      <c r="AA128" s="85">
        <f t="shared" si="11"/>
        <v>1900</v>
      </c>
      <c r="AB128" s="82">
        <f t="shared" si="12"/>
        <v>103</v>
      </c>
      <c r="AC128" s="86" t="b">
        <f t="shared" si="9"/>
        <v>0</v>
      </c>
      <c r="AD128" s="82" t="e">
        <f>VLOOKUP(E128,FieldElevations,2,FALSE)</f>
        <v>#N/A</v>
      </c>
      <c r="AE128" s="82"/>
      <c r="AF128" s="82"/>
      <c r="AG128" s="8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2"/>
      <c r="FK128" s="32"/>
      <c r="FL128" s="32"/>
      <c r="FM128" s="32"/>
      <c r="FN128" s="32"/>
      <c r="FO128" s="32"/>
      <c r="FP128" s="32"/>
      <c r="FQ128" s="32"/>
      <c r="FR128" s="32"/>
      <c r="FS128" s="32"/>
      <c r="FT128" s="32"/>
      <c r="FU128" s="32"/>
      <c r="FV128" s="32"/>
      <c r="FW128" s="32"/>
      <c r="FX128" s="32"/>
      <c r="FY128" s="32"/>
      <c r="FZ128" s="32"/>
      <c r="GA128" s="32"/>
      <c r="GB128" s="32"/>
      <c r="GC128" s="32"/>
      <c r="GD128" s="32"/>
      <c r="GE128" s="32"/>
      <c r="GF128" s="32"/>
      <c r="GG128" s="32"/>
      <c r="GH128" s="32"/>
      <c r="GI128" s="32"/>
      <c r="GJ128" s="32"/>
      <c r="GK128" s="32"/>
      <c r="GL128" s="32"/>
    </row>
    <row r="129" spans="1:194" ht="12.75">
      <c r="A129" s="102"/>
      <c r="B129" s="101">
        <f>IF(AA129&lt;1902,"",IF(ROW()=FirstDataRow,1,B128+1))</f>
      </c>
      <c r="C129" s="32"/>
      <c r="D129" s="32"/>
      <c r="E129" s="32"/>
      <c r="F129" s="32">
        <f t="shared" si="10"/>
      </c>
      <c r="G129" s="32"/>
      <c r="H129" s="32"/>
      <c r="I129" s="32"/>
      <c r="J129" s="32"/>
      <c r="K129" s="32"/>
      <c r="L129" s="32"/>
      <c r="M129" s="99">
        <f t="shared" si="13"/>
      </c>
      <c r="N129" s="99">
        <f t="shared" si="14"/>
      </c>
      <c r="O129" s="99">
        <f t="shared" si="15"/>
      </c>
      <c r="P129" s="30"/>
      <c r="Q129" s="32"/>
      <c r="R129" s="32"/>
      <c r="S129" s="32"/>
      <c r="T129" s="60">
        <f t="shared" si="16"/>
      </c>
      <c r="U129" s="30"/>
      <c r="V129" s="32"/>
      <c r="W129" s="32"/>
      <c r="X129" s="32"/>
      <c r="Y129" s="32"/>
      <c r="Z129" s="32"/>
      <c r="AA129" s="85">
        <f t="shared" si="11"/>
        <v>1900</v>
      </c>
      <c r="AB129" s="82">
        <f t="shared" si="12"/>
        <v>104</v>
      </c>
      <c r="AC129" s="86" t="b">
        <f t="shared" si="9"/>
        <v>0</v>
      </c>
      <c r="AD129" s="82" t="e">
        <f>VLOOKUP(E129,FieldElevations,2,FALSE)</f>
        <v>#N/A</v>
      </c>
      <c r="AE129" s="82"/>
      <c r="AF129" s="82"/>
      <c r="AG129" s="8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/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  <c r="EJ129" s="32"/>
      <c r="EK129" s="32"/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2"/>
      <c r="FK129" s="32"/>
      <c r="FL129" s="32"/>
      <c r="FM129" s="32"/>
      <c r="FN129" s="32"/>
      <c r="FO129" s="32"/>
      <c r="FP129" s="32"/>
      <c r="FQ129" s="32"/>
      <c r="FR129" s="32"/>
      <c r="FS129" s="32"/>
      <c r="FT129" s="32"/>
      <c r="FU129" s="32"/>
      <c r="FV129" s="32"/>
      <c r="FW129" s="32"/>
      <c r="FX129" s="32"/>
      <c r="FY129" s="32"/>
      <c r="FZ129" s="32"/>
      <c r="GA129" s="32"/>
      <c r="GB129" s="32"/>
      <c r="GC129" s="32"/>
      <c r="GD129" s="32"/>
      <c r="GE129" s="32"/>
      <c r="GF129" s="32"/>
      <c r="GG129" s="32"/>
      <c r="GH129" s="32"/>
      <c r="GI129" s="32"/>
      <c r="GJ129" s="32"/>
      <c r="GK129" s="32"/>
      <c r="GL129" s="32"/>
    </row>
    <row r="130" spans="1:194" ht="12.75">
      <c r="A130" s="102"/>
      <c r="B130" s="101">
        <f>IF(AA130&lt;1902,"",IF(ROW()=FirstDataRow,1,B129+1))</f>
      </c>
      <c r="C130" s="32"/>
      <c r="D130" s="32"/>
      <c r="E130" s="32"/>
      <c r="F130" s="32">
        <f t="shared" si="10"/>
      </c>
      <c r="G130" s="32"/>
      <c r="H130" s="32"/>
      <c r="I130" s="32"/>
      <c r="J130" s="32"/>
      <c r="K130" s="32"/>
      <c r="L130" s="32"/>
      <c r="M130" s="99">
        <f t="shared" si="13"/>
      </c>
      <c r="N130" s="99">
        <f t="shared" si="14"/>
      </c>
      <c r="O130" s="99">
        <f t="shared" si="15"/>
      </c>
      <c r="P130" s="30"/>
      <c r="Q130" s="32"/>
      <c r="R130" s="32"/>
      <c r="S130" s="32"/>
      <c r="T130" s="60">
        <f t="shared" si="16"/>
      </c>
      <c r="U130" s="30"/>
      <c r="V130" s="32"/>
      <c r="W130" s="32"/>
      <c r="X130" s="32"/>
      <c r="Y130" s="32"/>
      <c r="Z130" s="32"/>
      <c r="AA130" s="85">
        <f t="shared" si="11"/>
        <v>1900</v>
      </c>
      <c r="AB130" s="82">
        <f t="shared" si="12"/>
        <v>105</v>
      </c>
      <c r="AC130" s="86" t="b">
        <f t="shared" si="9"/>
        <v>0</v>
      </c>
      <c r="AD130" s="82" t="e">
        <f>VLOOKUP(E130,FieldElevations,2,FALSE)</f>
        <v>#N/A</v>
      </c>
      <c r="AE130" s="82"/>
      <c r="AF130" s="82"/>
      <c r="AG130" s="8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/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  <c r="EJ130" s="32"/>
      <c r="EK130" s="32"/>
      <c r="EL130" s="32"/>
      <c r="EM130" s="32"/>
      <c r="EN130" s="32"/>
      <c r="EO130" s="32"/>
      <c r="EP130" s="32"/>
      <c r="EQ130" s="32"/>
      <c r="ER130" s="32"/>
      <c r="ES130" s="32"/>
      <c r="ET130" s="32"/>
      <c r="EU130" s="32"/>
      <c r="EV130" s="32"/>
      <c r="EW130" s="32"/>
      <c r="EX130" s="32"/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2"/>
      <c r="FK130" s="32"/>
      <c r="FL130" s="32"/>
      <c r="FM130" s="32"/>
      <c r="FN130" s="32"/>
      <c r="FO130" s="32"/>
      <c r="FP130" s="32"/>
      <c r="FQ130" s="32"/>
      <c r="FR130" s="32"/>
      <c r="FS130" s="32"/>
      <c r="FT130" s="32"/>
      <c r="FU130" s="32"/>
      <c r="FV130" s="32"/>
      <c r="FW130" s="32"/>
      <c r="FX130" s="32"/>
      <c r="FY130" s="32"/>
      <c r="FZ130" s="32"/>
      <c r="GA130" s="32"/>
      <c r="GB130" s="32"/>
      <c r="GC130" s="32"/>
      <c r="GD130" s="32"/>
      <c r="GE130" s="32"/>
      <c r="GF130" s="32"/>
      <c r="GG130" s="32"/>
      <c r="GH130" s="32"/>
      <c r="GI130" s="32"/>
      <c r="GJ130" s="32"/>
      <c r="GK130" s="32"/>
      <c r="GL130" s="32"/>
    </row>
    <row r="131" spans="1:194" ht="12.75">
      <c r="A131" s="102"/>
      <c r="B131" s="101">
        <f>IF(AA131&lt;1902,"",IF(ROW()=FirstDataRow,1,B130+1))</f>
      </c>
      <c r="C131" s="32"/>
      <c r="D131" s="32"/>
      <c r="E131" s="32"/>
      <c r="F131" s="32">
        <f t="shared" si="10"/>
      </c>
      <c r="G131" s="32"/>
      <c r="H131" s="32"/>
      <c r="I131" s="32"/>
      <c r="J131" s="32"/>
      <c r="K131" s="32"/>
      <c r="L131" s="32"/>
      <c r="M131" s="99">
        <f t="shared" si="13"/>
      </c>
      <c r="N131" s="99">
        <f t="shared" si="14"/>
      </c>
      <c r="O131" s="99">
        <f t="shared" si="15"/>
      </c>
      <c r="P131" s="30"/>
      <c r="Q131" s="32"/>
      <c r="R131" s="32"/>
      <c r="S131" s="32"/>
      <c r="T131" s="60">
        <f t="shared" si="16"/>
      </c>
      <c r="U131" s="30"/>
      <c r="V131" s="32"/>
      <c r="W131" s="32"/>
      <c r="X131" s="32"/>
      <c r="Y131" s="32"/>
      <c r="Z131" s="32"/>
      <c r="AA131" s="85">
        <f t="shared" si="11"/>
        <v>1900</v>
      </c>
      <c r="AB131" s="82">
        <f t="shared" si="12"/>
        <v>106</v>
      </c>
      <c r="AC131" s="86" t="b">
        <f t="shared" si="9"/>
        <v>0</v>
      </c>
      <c r="AD131" s="82" t="e">
        <f>VLOOKUP(E131,FieldElevations,2,FALSE)</f>
        <v>#N/A</v>
      </c>
      <c r="AE131" s="82"/>
      <c r="AF131" s="82"/>
      <c r="AG131" s="8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/>
      <c r="DY131" s="32"/>
      <c r="DZ131" s="32"/>
      <c r="EA131" s="32"/>
      <c r="EB131" s="32"/>
      <c r="EC131" s="32"/>
      <c r="ED131" s="32"/>
      <c r="EE131" s="32"/>
      <c r="EF131" s="32"/>
      <c r="EG131" s="32"/>
      <c r="EH131" s="32"/>
      <c r="EI131" s="32"/>
      <c r="EJ131" s="32"/>
      <c r="EK131" s="32"/>
      <c r="EL131" s="32"/>
      <c r="EM131" s="32"/>
      <c r="EN131" s="32"/>
      <c r="EO131" s="32"/>
      <c r="EP131" s="32"/>
      <c r="EQ131" s="32"/>
      <c r="ER131" s="32"/>
      <c r="ES131" s="32"/>
      <c r="ET131" s="32"/>
      <c r="EU131" s="32"/>
      <c r="EV131" s="32"/>
      <c r="EW131" s="32"/>
      <c r="EX131" s="32"/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2"/>
      <c r="FK131" s="32"/>
      <c r="FL131" s="32"/>
      <c r="FM131" s="32"/>
      <c r="FN131" s="32"/>
      <c r="FO131" s="32"/>
      <c r="FP131" s="32"/>
      <c r="FQ131" s="32"/>
      <c r="FR131" s="32"/>
      <c r="FS131" s="32"/>
      <c r="FT131" s="32"/>
      <c r="FU131" s="32"/>
      <c r="FV131" s="32"/>
      <c r="FW131" s="32"/>
      <c r="FX131" s="32"/>
      <c r="FY131" s="32"/>
      <c r="FZ131" s="32"/>
      <c r="GA131" s="32"/>
      <c r="GB131" s="32"/>
      <c r="GC131" s="32"/>
      <c r="GD131" s="32"/>
      <c r="GE131" s="32"/>
      <c r="GF131" s="32"/>
      <c r="GG131" s="32"/>
      <c r="GH131" s="32"/>
      <c r="GI131" s="32"/>
      <c r="GJ131" s="32"/>
      <c r="GK131" s="32"/>
      <c r="GL131" s="32"/>
    </row>
    <row r="132" spans="1:194" ht="12.75">
      <c r="A132" s="102"/>
      <c r="B132" s="101">
        <f>IF(AA132&lt;1902,"",IF(ROW()=FirstDataRow,1,B131+1))</f>
      </c>
      <c r="C132" s="32"/>
      <c r="D132" s="32"/>
      <c r="E132" s="32"/>
      <c r="F132" s="32">
        <f t="shared" si="10"/>
      </c>
      <c r="G132" s="32"/>
      <c r="H132" s="32"/>
      <c r="I132" s="32"/>
      <c r="J132" s="32"/>
      <c r="K132" s="32"/>
      <c r="L132" s="32"/>
      <c r="M132" s="99">
        <f t="shared" si="13"/>
      </c>
      <c r="N132" s="99">
        <f t="shared" si="14"/>
      </c>
      <c r="O132" s="99">
        <f t="shared" si="15"/>
      </c>
      <c r="P132" s="30"/>
      <c r="Q132" s="32"/>
      <c r="R132" s="32"/>
      <c r="S132" s="32"/>
      <c r="T132" s="60">
        <f t="shared" si="16"/>
      </c>
      <c r="U132" s="30"/>
      <c r="V132" s="32"/>
      <c r="W132" s="32"/>
      <c r="X132" s="32"/>
      <c r="Y132" s="32"/>
      <c r="Z132" s="32"/>
      <c r="AA132" s="85">
        <f t="shared" si="11"/>
        <v>1900</v>
      </c>
      <c r="AB132" s="82">
        <f t="shared" si="12"/>
        <v>107</v>
      </c>
      <c r="AC132" s="86" t="b">
        <f t="shared" si="9"/>
        <v>0</v>
      </c>
      <c r="AD132" s="82" t="e">
        <f>VLOOKUP(E132,FieldElevations,2,FALSE)</f>
        <v>#N/A</v>
      </c>
      <c r="AE132" s="82"/>
      <c r="AF132" s="82"/>
      <c r="AG132" s="8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/>
      <c r="DY132" s="32"/>
      <c r="DZ132" s="32"/>
      <c r="EA132" s="32"/>
      <c r="EB132" s="32"/>
      <c r="EC132" s="32"/>
      <c r="ED132" s="32"/>
      <c r="EE132" s="32"/>
      <c r="EF132" s="32"/>
      <c r="EG132" s="32"/>
      <c r="EH132" s="32"/>
      <c r="EI132" s="32"/>
      <c r="EJ132" s="32"/>
      <c r="EK132" s="32"/>
      <c r="EL132" s="32"/>
      <c r="EM132" s="32"/>
      <c r="EN132" s="32"/>
      <c r="EO132" s="32"/>
      <c r="EP132" s="32"/>
      <c r="EQ132" s="32"/>
      <c r="ER132" s="32"/>
      <c r="ES132" s="32"/>
      <c r="ET132" s="32"/>
      <c r="EU132" s="32"/>
      <c r="EV132" s="32"/>
      <c r="EW132" s="32"/>
      <c r="EX132" s="32"/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2"/>
      <c r="FK132" s="32"/>
      <c r="FL132" s="32"/>
      <c r="FM132" s="32"/>
      <c r="FN132" s="32"/>
      <c r="FO132" s="32"/>
      <c r="FP132" s="32"/>
      <c r="FQ132" s="32"/>
      <c r="FR132" s="32"/>
      <c r="FS132" s="32"/>
      <c r="FT132" s="32"/>
      <c r="FU132" s="32"/>
      <c r="FV132" s="32"/>
      <c r="FW132" s="32"/>
      <c r="FX132" s="32"/>
      <c r="FY132" s="32"/>
      <c r="FZ132" s="32"/>
      <c r="GA132" s="32"/>
      <c r="GB132" s="32"/>
      <c r="GC132" s="32"/>
      <c r="GD132" s="32"/>
      <c r="GE132" s="32"/>
      <c r="GF132" s="32"/>
      <c r="GG132" s="32"/>
      <c r="GH132" s="32"/>
      <c r="GI132" s="32"/>
      <c r="GJ132" s="32"/>
      <c r="GK132" s="32"/>
      <c r="GL132" s="32"/>
    </row>
    <row r="133" spans="1:194" ht="12.75">
      <c r="A133" s="102"/>
      <c r="B133" s="101">
        <f>IF(AA133&lt;1902,"",IF(ROW()=FirstDataRow,1,B132+1))</f>
      </c>
      <c r="C133" s="32"/>
      <c r="D133" s="32"/>
      <c r="E133" s="32"/>
      <c r="F133" s="32">
        <f t="shared" si="10"/>
      </c>
      <c r="G133" s="32"/>
      <c r="H133" s="32"/>
      <c r="I133" s="32"/>
      <c r="J133" s="32"/>
      <c r="K133" s="32"/>
      <c r="L133" s="32"/>
      <c r="M133" s="99">
        <f t="shared" si="13"/>
      </c>
      <c r="N133" s="99">
        <f t="shared" si="14"/>
      </c>
      <c r="O133" s="99">
        <f t="shared" si="15"/>
      </c>
      <c r="P133" s="30"/>
      <c r="Q133" s="32"/>
      <c r="R133" s="32"/>
      <c r="S133" s="32"/>
      <c r="T133" s="60">
        <f t="shared" si="16"/>
      </c>
      <c r="U133" s="30"/>
      <c r="V133" s="32"/>
      <c r="W133" s="32"/>
      <c r="X133" s="32"/>
      <c r="Y133" s="32"/>
      <c r="Z133" s="32"/>
      <c r="AA133" s="85">
        <f t="shared" si="11"/>
        <v>1900</v>
      </c>
      <c r="AB133" s="82">
        <f t="shared" si="12"/>
        <v>108</v>
      </c>
      <c r="AC133" s="86" t="b">
        <f t="shared" si="9"/>
        <v>0</v>
      </c>
      <c r="AD133" s="82" t="e">
        <f>VLOOKUP(E133,FieldElevations,2,FALSE)</f>
        <v>#N/A</v>
      </c>
      <c r="AE133" s="82"/>
      <c r="AF133" s="82"/>
      <c r="AG133" s="8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/>
      <c r="DY133" s="32"/>
      <c r="DZ133" s="32"/>
      <c r="EA133" s="32"/>
      <c r="EB133" s="32"/>
      <c r="EC133" s="32"/>
      <c r="ED133" s="32"/>
      <c r="EE133" s="32"/>
      <c r="EF133" s="32"/>
      <c r="EG133" s="32"/>
      <c r="EH133" s="32"/>
      <c r="EI133" s="32"/>
      <c r="EJ133" s="32"/>
      <c r="EK133" s="32"/>
      <c r="EL133" s="32"/>
      <c r="EM133" s="32"/>
      <c r="EN133" s="32"/>
      <c r="EO133" s="32"/>
      <c r="EP133" s="32"/>
      <c r="EQ133" s="32"/>
      <c r="ER133" s="32"/>
      <c r="ES133" s="32"/>
      <c r="ET133" s="32"/>
      <c r="EU133" s="32"/>
      <c r="EV133" s="32"/>
      <c r="EW133" s="32"/>
      <c r="EX133" s="32"/>
      <c r="EY133" s="32"/>
      <c r="EZ133" s="32"/>
      <c r="FA133" s="32"/>
      <c r="FB133" s="32"/>
      <c r="FC133" s="32"/>
      <c r="FD133" s="32"/>
      <c r="FE133" s="32"/>
      <c r="FF133" s="32"/>
      <c r="FG133" s="32"/>
      <c r="FH133" s="32"/>
      <c r="FI133" s="32"/>
      <c r="FJ133" s="32"/>
      <c r="FK133" s="32"/>
      <c r="FL133" s="32"/>
      <c r="FM133" s="32"/>
      <c r="FN133" s="32"/>
      <c r="FO133" s="32"/>
      <c r="FP133" s="32"/>
      <c r="FQ133" s="32"/>
      <c r="FR133" s="32"/>
      <c r="FS133" s="32"/>
      <c r="FT133" s="32"/>
      <c r="FU133" s="32"/>
      <c r="FV133" s="32"/>
      <c r="FW133" s="32"/>
      <c r="FX133" s="32"/>
      <c r="FY133" s="32"/>
      <c r="FZ133" s="32"/>
      <c r="GA133" s="32"/>
      <c r="GB133" s="32"/>
      <c r="GC133" s="32"/>
      <c r="GD133" s="32"/>
      <c r="GE133" s="32"/>
      <c r="GF133" s="32"/>
      <c r="GG133" s="32"/>
      <c r="GH133" s="32"/>
      <c r="GI133" s="32"/>
      <c r="GJ133" s="32"/>
      <c r="GK133" s="32"/>
      <c r="GL133" s="32"/>
    </row>
    <row r="134" spans="1:194" ht="12.75">
      <c r="A134" s="102"/>
      <c r="B134" s="101">
        <f>IF(AA134&lt;1902,"",IF(ROW()=FirstDataRow,1,B133+1))</f>
      </c>
      <c r="C134" s="32"/>
      <c r="D134" s="32"/>
      <c r="E134" s="32"/>
      <c r="F134" s="32">
        <f t="shared" si="10"/>
      </c>
      <c r="G134" s="32"/>
      <c r="H134" s="32"/>
      <c r="I134" s="32"/>
      <c r="J134" s="32"/>
      <c r="K134" s="32"/>
      <c r="L134" s="32"/>
      <c r="M134" s="99">
        <f t="shared" si="13"/>
      </c>
      <c r="N134" s="99">
        <f t="shared" si="14"/>
      </c>
      <c r="O134" s="99">
        <f t="shared" si="15"/>
      </c>
      <c r="P134" s="30"/>
      <c r="Q134" s="32"/>
      <c r="R134" s="32"/>
      <c r="S134" s="32"/>
      <c r="T134" s="60">
        <f t="shared" si="16"/>
      </c>
      <c r="U134" s="30"/>
      <c r="V134" s="32"/>
      <c r="W134" s="32"/>
      <c r="X134" s="32"/>
      <c r="Y134" s="32"/>
      <c r="Z134" s="32"/>
      <c r="AA134" s="85">
        <f t="shared" si="11"/>
        <v>1900</v>
      </c>
      <c r="AB134" s="82">
        <f t="shared" si="12"/>
        <v>109</v>
      </c>
      <c r="AC134" s="86" t="b">
        <f t="shared" si="9"/>
        <v>0</v>
      </c>
      <c r="AD134" s="82" t="e">
        <f>VLOOKUP(E134,FieldElevations,2,FALSE)</f>
        <v>#N/A</v>
      </c>
      <c r="AE134" s="82"/>
      <c r="AF134" s="82"/>
      <c r="AG134" s="8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/>
      <c r="DY134" s="32"/>
      <c r="DZ134" s="32"/>
      <c r="EA134" s="32"/>
      <c r="EB134" s="32"/>
      <c r="EC134" s="32"/>
      <c r="ED134" s="32"/>
      <c r="EE134" s="32"/>
      <c r="EF134" s="32"/>
      <c r="EG134" s="32"/>
      <c r="EH134" s="32"/>
      <c r="EI134" s="32"/>
      <c r="EJ134" s="32"/>
      <c r="EK134" s="32"/>
      <c r="EL134" s="32"/>
      <c r="EM134" s="32"/>
      <c r="EN134" s="32"/>
      <c r="EO134" s="32"/>
      <c r="EP134" s="32"/>
      <c r="EQ134" s="32"/>
      <c r="ER134" s="32"/>
      <c r="ES134" s="32"/>
      <c r="ET134" s="32"/>
      <c r="EU134" s="32"/>
      <c r="EV134" s="32"/>
      <c r="EW134" s="32"/>
      <c r="EX134" s="32"/>
      <c r="EY134" s="32"/>
      <c r="EZ134" s="32"/>
      <c r="FA134" s="32"/>
      <c r="FB134" s="32"/>
      <c r="FC134" s="32"/>
      <c r="FD134" s="32"/>
      <c r="FE134" s="32"/>
      <c r="FF134" s="32"/>
      <c r="FG134" s="32"/>
      <c r="FH134" s="32"/>
      <c r="FI134" s="32"/>
      <c r="FJ134" s="32"/>
      <c r="FK134" s="32"/>
      <c r="FL134" s="32"/>
      <c r="FM134" s="32"/>
      <c r="FN134" s="32"/>
      <c r="FO134" s="32"/>
      <c r="FP134" s="32"/>
      <c r="FQ134" s="32"/>
      <c r="FR134" s="32"/>
      <c r="FS134" s="32"/>
      <c r="FT134" s="32"/>
      <c r="FU134" s="32"/>
      <c r="FV134" s="32"/>
      <c r="FW134" s="32"/>
      <c r="FX134" s="32"/>
      <c r="FY134" s="32"/>
      <c r="FZ134" s="32"/>
      <c r="GA134" s="32"/>
      <c r="GB134" s="32"/>
      <c r="GC134" s="32"/>
      <c r="GD134" s="32"/>
      <c r="GE134" s="32"/>
      <c r="GF134" s="32"/>
      <c r="GG134" s="32"/>
      <c r="GH134" s="32"/>
      <c r="GI134" s="32"/>
      <c r="GJ134" s="32"/>
      <c r="GK134" s="32"/>
      <c r="GL134" s="32"/>
    </row>
    <row r="135" spans="1:194" s="9" customFormat="1" ht="12.75">
      <c r="A135" s="102"/>
      <c r="B135" s="101">
        <f>IF(AA135&lt;1902,"",IF(ROW()=FirstDataRow,1,B134+1))</f>
      </c>
      <c r="C135" s="32"/>
      <c r="D135" s="32"/>
      <c r="E135" s="32"/>
      <c r="F135" s="32">
        <f t="shared" si="10"/>
      </c>
      <c r="G135" s="32"/>
      <c r="H135" s="32"/>
      <c r="I135" s="32"/>
      <c r="J135" s="32"/>
      <c r="K135" s="32"/>
      <c r="L135" s="32"/>
      <c r="M135" s="99">
        <f t="shared" si="13"/>
      </c>
      <c r="N135" s="99">
        <f t="shared" si="14"/>
      </c>
      <c r="O135" s="99">
        <f t="shared" si="15"/>
      </c>
      <c r="P135" s="30"/>
      <c r="Q135" s="32"/>
      <c r="R135" s="32"/>
      <c r="S135" s="32"/>
      <c r="T135" s="60">
        <f t="shared" si="16"/>
      </c>
      <c r="U135" s="30"/>
      <c r="V135" s="32"/>
      <c r="W135" s="32"/>
      <c r="X135" s="32"/>
      <c r="Y135" s="32"/>
      <c r="Z135" s="32"/>
      <c r="AA135" s="85">
        <f t="shared" si="11"/>
        <v>1900</v>
      </c>
      <c r="AB135" s="82">
        <f t="shared" si="12"/>
        <v>110</v>
      </c>
      <c r="AC135" s="86" t="b">
        <f t="shared" si="9"/>
        <v>1</v>
      </c>
      <c r="AD135" s="82" t="e">
        <f>VLOOKUP(E135,FieldElevations,2,FALSE)</f>
        <v>#N/A</v>
      </c>
      <c r="AE135" s="82"/>
      <c r="AF135" s="82"/>
      <c r="AG135" s="8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/>
      <c r="DY135" s="32"/>
      <c r="DZ135" s="32"/>
      <c r="EA135" s="32"/>
      <c r="EB135" s="32"/>
      <c r="EC135" s="32"/>
      <c r="ED135" s="32"/>
      <c r="EE135" s="32"/>
      <c r="EF135" s="32"/>
      <c r="EG135" s="32"/>
      <c r="EH135" s="32"/>
      <c r="EI135" s="32"/>
      <c r="EJ135" s="32"/>
      <c r="EK135" s="32"/>
      <c r="EL135" s="32"/>
      <c r="EM135" s="32"/>
      <c r="EN135" s="32"/>
      <c r="EO135" s="32"/>
      <c r="EP135" s="32"/>
      <c r="EQ135" s="32"/>
      <c r="ER135" s="32"/>
      <c r="ES135" s="32"/>
      <c r="ET135" s="32"/>
      <c r="EU135" s="32"/>
      <c r="EV135" s="32"/>
      <c r="EW135" s="32"/>
      <c r="EX135" s="32"/>
      <c r="EY135" s="32"/>
      <c r="EZ135" s="32"/>
      <c r="FA135" s="32"/>
      <c r="FB135" s="32"/>
      <c r="FC135" s="32"/>
      <c r="FD135" s="32"/>
      <c r="FE135" s="32"/>
      <c r="FF135" s="32"/>
      <c r="FG135" s="32"/>
      <c r="FH135" s="32"/>
      <c r="FI135" s="32"/>
      <c r="FJ135" s="32"/>
      <c r="FK135" s="32"/>
      <c r="FL135" s="32"/>
      <c r="FM135" s="32"/>
      <c r="FN135" s="32"/>
      <c r="FO135" s="32"/>
      <c r="FP135" s="32"/>
      <c r="FQ135" s="32"/>
      <c r="FR135" s="32"/>
      <c r="FS135" s="32"/>
      <c r="FT135" s="32"/>
      <c r="FU135" s="32"/>
      <c r="FV135" s="32"/>
      <c r="FW135" s="32"/>
      <c r="FX135" s="32"/>
      <c r="FY135" s="32"/>
      <c r="FZ135" s="32"/>
      <c r="GA135" s="32"/>
      <c r="GB135" s="32"/>
      <c r="GC135" s="32"/>
      <c r="GD135" s="32"/>
      <c r="GE135" s="32"/>
      <c r="GF135" s="32"/>
      <c r="GG135" s="32"/>
      <c r="GH135" s="32"/>
      <c r="GI135" s="32"/>
      <c r="GJ135" s="32"/>
      <c r="GK135" s="32"/>
      <c r="GL135" s="32"/>
    </row>
    <row r="136" spans="1:194" ht="12.75">
      <c r="A136" s="102"/>
      <c r="B136" s="101">
        <f>IF(AA136&lt;1902,"",IF(ROW()=FirstDataRow,1,B135+1))</f>
      </c>
      <c r="C136" s="32"/>
      <c r="D136" s="32"/>
      <c r="E136" s="32"/>
      <c r="F136" s="32">
        <f t="shared" si="10"/>
      </c>
      <c r="G136" s="32"/>
      <c r="H136" s="32"/>
      <c r="I136" s="32"/>
      <c r="J136" s="32"/>
      <c r="K136" s="32"/>
      <c r="L136" s="32"/>
      <c r="M136" s="99">
        <f t="shared" si="13"/>
      </c>
      <c r="N136" s="99">
        <f t="shared" si="14"/>
      </c>
      <c r="O136" s="99">
        <f t="shared" si="15"/>
      </c>
      <c r="P136" s="30"/>
      <c r="Q136" s="32"/>
      <c r="R136" s="32"/>
      <c r="S136" s="32"/>
      <c r="T136" s="60">
        <f t="shared" si="16"/>
      </c>
      <c r="U136" s="30"/>
      <c r="V136" s="32"/>
      <c r="W136" s="32"/>
      <c r="X136" s="32"/>
      <c r="Y136" s="32"/>
      <c r="Z136" s="32"/>
      <c r="AA136" s="85">
        <f t="shared" si="11"/>
        <v>1900</v>
      </c>
      <c r="AB136" s="82">
        <f t="shared" si="12"/>
        <v>111</v>
      </c>
      <c r="AC136" s="86" t="b">
        <f t="shared" si="9"/>
        <v>0</v>
      </c>
      <c r="AD136" s="82" t="e">
        <f>VLOOKUP(E136,FieldElevations,2,FALSE)</f>
        <v>#N/A</v>
      </c>
      <c r="AE136" s="82"/>
      <c r="AF136" s="82"/>
      <c r="AG136" s="8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/>
      <c r="DY136" s="32"/>
      <c r="DZ136" s="32"/>
      <c r="EA136" s="32"/>
      <c r="EB136" s="32"/>
      <c r="EC136" s="32"/>
      <c r="ED136" s="32"/>
      <c r="EE136" s="32"/>
      <c r="EF136" s="32"/>
      <c r="EG136" s="32"/>
      <c r="EH136" s="32"/>
      <c r="EI136" s="32"/>
      <c r="EJ136" s="32"/>
      <c r="EK136" s="32"/>
      <c r="EL136" s="32"/>
      <c r="EM136" s="32"/>
      <c r="EN136" s="32"/>
      <c r="EO136" s="32"/>
      <c r="EP136" s="32"/>
      <c r="EQ136" s="32"/>
      <c r="ER136" s="32"/>
      <c r="ES136" s="32"/>
      <c r="ET136" s="32"/>
      <c r="EU136" s="32"/>
      <c r="EV136" s="32"/>
      <c r="EW136" s="32"/>
      <c r="EX136" s="32"/>
      <c r="EY136" s="32"/>
      <c r="EZ136" s="32"/>
      <c r="FA136" s="32"/>
      <c r="FB136" s="32"/>
      <c r="FC136" s="32"/>
      <c r="FD136" s="32"/>
      <c r="FE136" s="32"/>
      <c r="FF136" s="32"/>
      <c r="FG136" s="32"/>
      <c r="FH136" s="32"/>
      <c r="FI136" s="32"/>
      <c r="FJ136" s="32"/>
      <c r="FK136" s="32"/>
      <c r="FL136" s="32"/>
      <c r="FM136" s="32"/>
      <c r="FN136" s="32"/>
      <c r="FO136" s="32"/>
      <c r="FP136" s="32"/>
      <c r="FQ136" s="32"/>
      <c r="FR136" s="32"/>
      <c r="FS136" s="32"/>
      <c r="FT136" s="32"/>
      <c r="FU136" s="32"/>
      <c r="FV136" s="32"/>
      <c r="FW136" s="32"/>
      <c r="FX136" s="32"/>
      <c r="FY136" s="32"/>
      <c r="FZ136" s="32"/>
      <c r="GA136" s="32"/>
      <c r="GB136" s="32"/>
      <c r="GC136" s="32"/>
      <c r="GD136" s="32"/>
      <c r="GE136" s="32"/>
      <c r="GF136" s="32"/>
      <c r="GG136" s="32"/>
      <c r="GH136" s="32"/>
      <c r="GI136" s="32"/>
      <c r="GJ136" s="32"/>
      <c r="GK136" s="32"/>
      <c r="GL136" s="32"/>
    </row>
    <row r="137" spans="1:194" ht="12.75">
      <c r="A137" s="102"/>
      <c r="B137" s="101">
        <f>IF(AA137&lt;1902,"",IF(ROW()=FirstDataRow,1,B136+1))</f>
      </c>
      <c r="C137" s="32"/>
      <c r="D137" s="32"/>
      <c r="E137" s="32"/>
      <c r="F137" s="32">
        <f t="shared" si="10"/>
      </c>
      <c r="G137" s="32"/>
      <c r="H137" s="32"/>
      <c r="I137" s="32"/>
      <c r="J137" s="32"/>
      <c r="K137" s="32"/>
      <c r="L137" s="32"/>
      <c r="M137" s="99">
        <f t="shared" si="13"/>
      </c>
      <c r="N137" s="99">
        <f t="shared" si="14"/>
      </c>
      <c r="O137" s="99">
        <f t="shared" si="15"/>
      </c>
      <c r="P137" s="30"/>
      <c r="Q137" s="32"/>
      <c r="R137" s="32"/>
      <c r="S137" s="32"/>
      <c r="T137" s="60">
        <f t="shared" si="16"/>
      </c>
      <c r="U137" s="30"/>
      <c r="V137" s="32"/>
      <c r="W137" s="32"/>
      <c r="X137" s="32"/>
      <c r="Y137" s="32"/>
      <c r="Z137" s="32"/>
      <c r="AA137" s="85">
        <f t="shared" si="11"/>
        <v>1900</v>
      </c>
      <c r="AB137" s="82">
        <f t="shared" si="12"/>
        <v>112</v>
      </c>
      <c r="AC137" s="86" t="b">
        <f t="shared" si="9"/>
        <v>0</v>
      </c>
      <c r="AD137" s="82" t="e">
        <f>VLOOKUP(E137,FieldElevations,2,FALSE)</f>
        <v>#N/A</v>
      </c>
      <c r="AE137" s="82"/>
      <c r="AF137" s="82"/>
      <c r="AG137" s="8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  <c r="DT137" s="32"/>
      <c r="DU137" s="32"/>
      <c r="DV137" s="32"/>
      <c r="DW137" s="32"/>
      <c r="DX137" s="32"/>
      <c r="DY137" s="32"/>
      <c r="DZ137" s="32"/>
      <c r="EA137" s="32"/>
      <c r="EB137" s="32"/>
      <c r="EC137" s="32"/>
      <c r="ED137" s="32"/>
      <c r="EE137" s="32"/>
      <c r="EF137" s="32"/>
      <c r="EG137" s="32"/>
      <c r="EH137" s="32"/>
      <c r="EI137" s="32"/>
      <c r="EJ137" s="32"/>
      <c r="EK137" s="32"/>
      <c r="EL137" s="32"/>
      <c r="EM137" s="32"/>
      <c r="EN137" s="32"/>
      <c r="EO137" s="32"/>
      <c r="EP137" s="32"/>
      <c r="EQ137" s="32"/>
      <c r="ER137" s="32"/>
      <c r="ES137" s="32"/>
      <c r="ET137" s="32"/>
      <c r="EU137" s="32"/>
      <c r="EV137" s="32"/>
      <c r="EW137" s="32"/>
      <c r="EX137" s="32"/>
      <c r="EY137" s="32"/>
      <c r="EZ137" s="32"/>
      <c r="FA137" s="32"/>
      <c r="FB137" s="32"/>
      <c r="FC137" s="32"/>
      <c r="FD137" s="32"/>
      <c r="FE137" s="32"/>
      <c r="FF137" s="32"/>
      <c r="FG137" s="32"/>
      <c r="FH137" s="32"/>
      <c r="FI137" s="32"/>
      <c r="FJ137" s="32"/>
      <c r="FK137" s="32"/>
      <c r="FL137" s="32"/>
      <c r="FM137" s="32"/>
      <c r="FN137" s="32"/>
      <c r="FO137" s="32"/>
      <c r="FP137" s="32"/>
      <c r="FQ137" s="32"/>
      <c r="FR137" s="32"/>
      <c r="FS137" s="32"/>
      <c r="FT137" s="32"/>
      <c r="FU137" s="32"/>
      <c r="FV137" s="32"/>
      <c r="FW137" s="32"/>
      <c r="FX137" s="32"/>
      <c r="FY137" s="32"/>
      <c r="FZ137" s="32"/>
      <c r="GA137" s="32"/>
      <c r="GB137" s="32"/>
      <c r="GC137" s="32"/>
      <c r="GD137" s="32"/>
      <c r="GE137" s="32"/>
      <c r="GF137" s="32"/>
      <c r="GG137" s="32"/>
      <c r="GH137" s="32"/>
      <c r="GI137" s="32"/>
      <c r="GJ137" s="32"/>
      <c r="GK137" s="32"/>
      <c r="GL137" s="32"/>
    </row>
    <row r="138" spans="1:194" ht="12.75">
      <c r="A138" s="102"/>
      <c r="B138" s="101">
        <f>IF(AA138&lt;1902,"",IF(ROW()=FirstDataRow,1,B137+1))</f>
      </c>
      <c r="C138" s="32"/>
      <c r="D138" s="32"/>
      <c r="E138" s="32"/>
      <c r="F138" s="32">
        <f t="shared" si="10"/>
      </c>
      <c r="G138" s="32"/>
      <c r="H138" s="32"/>
      <c r="I138" s="32"/>
      <c r="J138" s="32"/>
      <c r="K138" s="32"/>
      <c r="L138" s="32"/>
      <c r="M138" s="99">
        <f t="shared" si="13"/>
      </c>
      <c r="N138" s="99">
        <f t="shared" si="14"/>
      </c>
      <c r="O138" s="99">
        <f t="shared" si="15"/>
      </c>
      <c r="P138" s="30"/>
      <c r="Q138" s="32"/>
      <c r="R138" s="32"/>
      <c r="S138" s="32"/>
      <c r="T138" s="60">
        <f t="shared" si="16"/>
      </c>
      <c r="U138" s="30"/>
      <c r="V138" s="32"/>
      <c r="W138" s="32"/>
      <c r="X138" s="32"/>
      <c r="Y138" s="32"/>
      <c r="Z138" s="32"/>
      <c r="AA138" s="85">
        <f t="shared" si="11"/>
        <v>1900</v>
      </c>
      <c r="AB138" s="82">
        <f t="shared" si="12"/>
        <v>113</v>
      </c>
      <c r="AC138" s="86" t="b">
        <f t="shared" si="9"/>
        <v>0</v>
      </c>
      <c r="AD138" s="82" t="e">
        <f>VLOOKUP(E138,FieldElevations,2,FALSE)</f>
        <v>#N/A</v>
      </c>
      <c r="AE138" s="82"/>
      <c r="AF138" s="82"/>
      <c r="AG138" s="8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  <c r="DT138" s="32"/>
      <c r="DU138" s="32"/>
      <c r="DV138" s="32"/>
      <c r="DW138" s="32"/>
      <c r="DX138" s="32"/>
      <c r="DY138" s="32"/>
      <c r="DZ138" s="32"/>
      <c r="EA138" s="32"/>
      <c r="EB138" s="32"/>
      <c r="EC138" s="32"/>
      <c r="ED138" s="32"/>
      <c r="EE138" s="32"/>
      <c r="EF138" s="32"/>
      <c r="EG138" s="32"/>
      <c r="EH138" s="32"/>
      <c r="EI138" s="32"/>
      <c r="EJ138" s="32"/>
      <c r="EK138" s="32"/>
      <c r="EL138" s="32"/>
      <c r="EM138" s="32"/>
      <c r="EN138" s="32"/>
      <c r="EO138" s="32"/>
      <c r="EP138" s="32"/>
      <c r="EQ138" s="32"/>
      <c r="ER138" s="32"/>
      <c r="ES138" s="32"/>
      <c r="ET138" s="32"/>
      <c r="EU138" s="32"/>
      <c r="EV138" s="32"/>
      <c r="EW138" s="32"/>
      <c r="EX138" s="32"/>
      <c r="EY138" s="32"/>
      <c r="EZ138" s="32"/>
      <c r="FA138" s="32"/>
      <c r="FB138" s="32"/>
      <c r="FC138" s="32"/>
      <c r="FD138" s="32"/>
      <c r="FE138" s="32"/>
      <c r="FF138" s="32"/>
      <c r="FG138" s="32"/>
      <c r="FH138" s="32"/>
      <c r="FI138" s="32"/>
      <c r="FJ138" s="32"/>
      <c r="FK138" s="32"/>
      <c r="FL138" s="32"/>
      <c r="FM138" s="32"/>
      <c r="FN138" s="32"/>
      <c r="FO138" s="32"/>
      <c r="FP138" s="32"/>
      <c r="FQ138" s="32"/>
      <c r="FR138" s="32"/>
      <c r="FS138" s="32"/>
      <c r="FT138" s="32"/>
      <c r="FU138" s="32"/>
      <c r="FV138" s="32"/>
      <c r="FW138" s="32"/>
      <c r="FX138" s="32"/>
      <c r="FY138" s="32"/>
      <c r="FZ138" s="32"/>
      <c r="GA138" s="32"/>
      <c r="GB138" s="32"/>
      <c r="GC138" s="32"/>
      <c r="GD138" s="32"/>
      <c r="GE138" s="32"/>
      <c r="GF138" s="32"/>
      <c r="GG138" s="32"/>
      <c r="GH138" s="32"/>
      <c r="GI138" s="32"/>
      <c r="GJ138" s="32"/>
      <c r="GK138" s="32"/>
      <c r="GL138" s="32"/>
    </row>
    <row r="139" spans="1:194" ht="12.75">
      <c r="A139" s="102"/>
      <c r="B139" s="101">
        <f>IF(AA139&lt;1902,"",IF(ROW()=FirstDataRow,1,B138+1))</f>
      </c>
      <c r="C139" s="32"/>
      <c r="D139" s="32"/>
      <c r="E139" s="32"/>
      <c r="F139" s="32">
        <f t="shared" si="10"/>
      </c>
      <c r="G139" s="32"/>
      <c r="H139" s="32"/>
      <c r="I139" s="32"/>
      <c r="J139" s="32"/>
      <c r="K139" s="32"/>
      <c r="L139" s="32"/>
      <c r="M139" s="99">
        <f t="shared" si="13"/>
      </c>
      <c r="N139" s="99">
        <f t="shared" si="14"/>
      </c>
      <c r="O139" s="99">
        <f t="shared" si="15"/>
      </c>
      <c r="P139" s="30"/>
      <c r="Q139" s="32"/>
      <c r="R139" s="32"/>
      <c r="S139" s="32"/>
      <c r="T139" s="60">
        <f t="shared" si="16"/>
      </c>
      <c r="U139" s="30"/>
      <c r="V139" s="32"/>
      <c r="W139" s="32"/>
      <c r="X139" s="32"/>
      <c r="Y139" s="32"/>
      <c r="Z139" s="32"/>
      <c r="AA139" s="85">
        <f t="shared" si="11"/>
        <v>1900</v>
      </c>
      <c r="AB139" s="82">
        <f t="shared" si="12"/>
        <v>114</v>
      </c>
      <c r="AC139" s="86" t="b">
        <f t="shared" si="9"/>
        <v>0</v>
      </c>
      <c r="AD139" s="82" t="e">
        <f>VLOOKUP(E139,FieldElevations,2,FALSE)</f>
        <v>#N/A</v>
      </c>
      <c r="AE139" s="82"/>
      <c r="AF139" s="82"/>
      <c r="AG139" s="8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  <c r="DL139" s="32"/>
      <c r="DM139" s="32"/>
      <c r="DN139" s="32"/>
      <c r="DO139" s="32"/>
      <c r="DP139" s="32"/>
      <c r="DQ139" s="32"/>
      <c r="DR139" s="32"/>
      <c r="DS139" s="32"/>
      <c r="DT139" s="32"/>
      <c r="DU139" s="32"/>
      <c r="DV139" s="32"/>
      <c r="DW139" s="32"/>
      <c r="DX139" s="32"/>
      <c r="DY139" s="32"/>
      <c r="DZ139" s="32"/>
      <c r="EA139" s="32"/>
      <c r="EB139" s="32"/>
      <c r="EC139" s="32"/>
      <c r="ED139" s="32"/>
      <c r="EE139" s="32"/>
      <c r="EF139" s="32"/>
      <c r="EG139" s="32"/>
      <c r="EH139" s="32"/>
      <c r="EI139" s="32"/>
      <c r="EJ139" s="32"/>
      <c r="EK139" s="32"/>
      <c r="EL139" s="32"/>
      <c r="EM139" s="32"/>
      <c r="EN139" s="32"/>
      <c r="EO139" s="32"/>
      <c r="EP139" s="32"/>
      <c r="EQ139" s="32"/>
      <c r="ER139" s="32"/>
      <c r="ES139" s="32"/>
      <c r="ET139" s="32"/>
      <c r="EU139" s="32"/>
      <c r="EV139" s="32"/>
      <c r="EW139" s="32"/>
      <c r="EX139" s="32"/>
      <c r="EY139" s="32"/>
      <c r="EZ139" s="32"/>
      <c r="FA139" s="32"/>
      <c r="FB139" s="32"/>
      <c r="FC139" s="32"/>
      <c r="FD139" s="32"/>
      <c r="FE139" s="32"/>
      <c r="FF139" s="32"/>
      <c r="FG139" s="32"/>
      <c r="FH139" s="32"/>
      <c r="FI139" s="32"/>
      <c r="FJ139" s="32"/>
      <c r="FK139" s="32"/>
      <c r="FL139" s="32"/>
      <c r="FM139" s="32"/>
      <c r="FN139" s="32"/>
      <c r="FO139" s="32"/>
      <c r="FP139" s="32"/>
      <c r="FQ139" s="32"/>
      <c r="FR139" s="32"/>
      <c r="FS139" s="32"/>
      <c r="FT139" s="32"/>
      <c r="FU139" s="32"/>
      <c r="FV139" s="32"/>
      <c r="FW139" s="32"/>
      <c r="FX139" s="32"/>
      <c r="FY139" s="32"/>
      <c r="FZ139" s="32"/>
      <c r="GA139" s="32"/>
      <c r="GB139" s="32"/>
      <c r="GC139" s="32"/>
      <c r="GD139" s="32"/>
      <c r="GE139" s="32"/>
      <c r="GF139" s="32"/>
      <c r="GG139" s="32"/>
      <c r="GH139" s="32"/>
      <c r="GI139" s="32"/>
      <c r="GJ139" s="32"/>
      <c r="GK139" s="32"/>
      <c r="GL139" s="32"/>
    </row>
    <row r="140" spans="1:194" ht="12.75">
      <c r="A140" s="102"/>
      <c r="B140" s="101">
        <f>IF(AA140&lt;1902,"",IF(ROW()=FirstDataRow,1,B139+1))</f>
      </c>
      <c r="C140" s="32"/>
      <c r="D140" s="32"/>
      <c r="E140" s="32"/>
      <c r="F140" s="32">
        <f t="shared" si="10"/>
      </c>
      <c r="G140" s="32"/>
      <c r="H140" s="32"/>
      <c r="I140" s="32"/>
      <c r="J140" s="32"/>
      <c r="K140" s="32"/>
      <c r="L140" s="32"/>
      <c r="M140" s="99">
        <f t="shared" si="13"/>
      </c>
      <c r="N140" s="99">
        <f t="shared" si="14"/>
      </c>
      <c r="O140" s="99">
        <f t="shared" si="15"/>
      </c>
      <c r="P140" s="30"/>
      <c r="Q140" s="32"/>
      <c r="R140" s="32"/>
      <c r="S140" s="32"/>
      <c r="T140" s="60">
        <f t="shared" si="16"/>
      </c>
      <c r="U140" s="30"/>
      <c r="V140" s="32"/>
      <c r="W140" s="32"/>
      <c r="X140" s="32"/>
      <c r="Y140" s="32"/>
      <c r="Z140" s="32"/>
      <c r="AA140" s="85">
        <f t="shared" si="11"/>
        <v>1900</v>
      </c>
      <c r="AB140" s="82">
        <f t="shared" si="12"/>
        <v>115</v>
      </c>
      <c r="AC140" s="86" t="b">
        <f t="shared" si="9"/>
        <v>0</v>
      </c>
      <c r="AD140" s="82" t="e">
        <f>VLOOKUP(E140,FieldElevations,2,FALSE)</f>
        <v>#N/A</v>
      </c>
      <c r="AE140" s="82"/>
      <c r="AF140" s="82"/>
      <c r="AG140" s="8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  <c r="DL140" s="32"/>
      <c r="DM140" s="32"/>
      <c r="DN140" s="32"/>
      <c r="DO140" s="32"/>
      <c r="DP140" s="32"/>
      <c r="DQ140" s="32"/>
      <c r="DR140" s="32"/>
      <c r="DS140" s="32"/>
      <c r="DT140" s="32"/>
      <c r="DU140" s="32"/>
      <c r="DV140" s="32"/>
      <c r="DW140" s="32"/>
      <c r="DX140" s="32"/>
      <c r="DY140" s="32"/>
      <c r="DZ140" s="32"/>
      <c r="EA140" s="32"/>
      <c r="EB140" s="32"/>
      <c r="EC140" s="32"/>
      <c r="ED140" s="32"/>
      <c r="EE140" s="32"/>
      <c r="EF140" s="32"/>
      <c r="EG140" s="32"/>
      <c r="EH140" s="32"/>
      <c r="EI140" s="32"/>
      <c r="EJ140" s="32"/>
      <c r="EK140" s="32"/>
      <c r="EL140" s="32"/>
      <c r="EM140" s="32"/>
      <c r="EN140" s="32"/>
      <c r="EO140" s="32"/>
      <c r="EP140" s="32"/>
      <c r="EQ140" s="32"/>
      <c r="ER140" s="32"/>
      <c r="ES140" s="32"/>
      <c r="ET140" s="32"/>
      <c r="EU140" s="32"/>
      <c r="EV140" s="32"/>
      <c r="EW140" s="32"/>
      <c r="EX140" s="32"/>
      <c r="EY140" s="32"/>
      <c r="EZ140" s="32"/>
      <c r="FA140" s="32"/>
      <c r="FB140" s="32"/>
      <c r="FC140" s="32"/>
      <c r="FD140" s="32"/>
      <c r="FE140" s="32"/>
      <c r="FF140" s="32"/>
      <c r="FG140" s="32"/>
      <c r="FH140" s="32"/>
      <c r="FI140" s="32"/>
      <c r="FJ140" s="32"/>
      <c r="FK140" s="32"/>
      <c r="FL140" s="32"/>
      <c r="FM140" s="32"/>
      <c r="FN140" s="32"/>
      <c r="FO140" s="32"/>
      <c r="FP140" s="32"/>
      <c r="FQ140" s="32"/>
      <c r="FR140" s="32"/>
      <c r="FS140" s="32"/>
      <c r="FT140" s="32"/>
      <c r="FU140" s="32"/>
      <c r="FV140" s="32"/>
      <c r="FW140" s="32"/>
      <c r="FX140" s="32"/>
      <c r="FY140" s="32"/>
      <c r="FZ140" s="32"/>
      <c r="GA140" s="32"/>
      <c r="GB140" s="32"/>
      <c r="GC140" s="32"/>
      <c r="GD140" s="32"/>
      <c r="GE140" s="32"/>
      <c r="GF140" s="32"/>
      <c r="GG140" s="32"/>
      <c r="GH140" s="32"/>
      <c r="GI140" s="32"/>
      <c r="GJ140" s="32"/>
      <c r="GK140" s="32"/>
      <c r="GL140" s="32"/>
    </row>
    <row r="141" spans="1:194" ht="12.75">
      <c r="A141" s="102"/>
      <c r="B141" s="101">
        <f>IF(AA141&lt;1902,"",IF(ROW()=FirstDataRow,1,B140+1))</f>
      </c>
      <c r="C141" s="32"/>
      <c r="D141" s="32"/>
      <c r="E141" s="32"/>
      <c r="F141" s="32">
        <f t="shared" si="10"/>
      </c>
      <c r="G141" s="32"/>
      <c r="H141" s="32"/>
      <c r="I141" s="32"/>
      <c r="J141" s="32"/>
      <c r="K141" s="32"/>
      <c r="L141" s="32"/>
      <c r="M141" s="99">
        <f t="shared" si="13"/>
      </c>
      <c r="N141" s="99">
        <f t="shared" si="14"/>
      </c>
      <c r="O141" s="99">
        <f t="shared" si="15"/>
      </c>
      <c r="P141" s="30"/>
      <c r="Q141" s="32"/>
      <c r="R141" s="32"/>
      <c r="S141" s="32"/>
      <c r="T141" s="60">
        <f t="shared" si="16"/>
      </c>
      <c r="U141" s="30"/>
      <c r="V141" s="32"/>
      <c r="W141" s="32"/>
      <c r="X141" s="32"/>
      <c r="Y141" s="32"/>
      <c r="Z141" s="32"/>
      <c r="AA141" s="85">
        <f t="shared" si="11"/>
        <v>1900</v>
      </c>
      <c r="AB141" s="82">
        <f t="shared" si="12"/>
        <v>116</v>
      </c>
      <c r="AC141" s="86" t="b">
        <f t="shared" si="9"/>
        <v>0</v>
      </c>
      <c r="AD141" s="82" t="e">
        <f>VLOOKUP(E141,FieldElevations,2,FALSE)</f>
        <v>#N/A</v>
      </c>
      <c r="AE141" s="82"/>
      <c r="AF141" s="82"/>
      <c r="AG141" s="8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  <c r="DJ141" s="32"/>
      <c r="DK141" s="32"/>
      <c r="DL141" s="32"/>
      <c r="DM141" s="32"/>
      <c r="DN141" s="32"/>
      <c r="DO141" s="32"/>
      <c r="DP141" s="32"/>
      <c r="DQ141" s="32"/>
      <c r="DR141" s="32"/>
      <c r="DS141" s="32"/>
      <c r="DT141" s="32"/>
      <c r="DU141" s="32"/>
      <c r="DV141" s="32"/>
      <c r="DW141" s="32"/>
      <c r="DX141" s="32"/>
      <c r="DY141" s="32"/>
      <c r="DZ141" s="32"/>
      <c r="EA141" s="32"/>
      <c r="EB141" s="32"/>
      <c r="EC141" s="32"/>
      <c r="ED141" s="32"/>
      <c r="EE141" s="32"/>
      <c r="EF141" s="32"/>
      <c r="EG141" s="32"/>
      <c r="EH141" s="32"/>
      <c r="EI141" s="32"/>
      <c r="EJ141" s="32"/>
      <c r="EK141" s="32"/>
      <c r="EL141" s="32"/>
      <c r="EM141" s="32"/>
      <c r="EN141" s="32"/>
      <c r="EO141" s="32"/>
      <c r="EP141" s="32"/>
      <c r="EQ141" s="32"/>
      <c r="ER141" s="32"/>
      <c r="ES141" s="32"/>
      <c r="ET141" s="32"/>
      <c r="EU141" s="32"/>
      <c r="EV141" s="32"/>
      <c r="EW141" s="32"/>
      <c r="EX141" s="32"/>
      <c r="EY141" s="32"/>
      <c r="EZ141" s="32"/>
      <c r="FA141" s="32"/>
      <c r="FB141" s="32"/>
      <c r="FC141" s="32"/>
      <c r="FD141" s="32"/>
      <c r="FE141" s="32"/>
      <c r="FF141" s="32"/>
      <c r="FG141" s="32"/>
      <c r="FH141" s="32"/>
      <c r="FI141" s="32"/>
      <c r="FJ141" s="32"/>
      <c r="FK141" s="32"/>
      <c r="FL141" s="32"/>
      <c r="FM141" s="32"/>
      <c r="FN141" s="32"/>
      <c r="FO141" s="32"/>
      <c r="FP141" s="32"/>
      <c r="FQ141" s="32"/>
      <c r="FR141" s="32"/>
      <c r="FS141" s="32"/>
      <c r="FT141" s="32"/>
      <c r="FU141" s="32"/>
      <c r="FV141" s="32"/>
      <c r="FW141" s="32"/>
      <c r="FX141" s="32"/>
      <c r="FY141" s="32"/>
      <c r="FZ141" s="32"/>
      <c r="GA141" s="32"/>
      <c r="GB141" s="32"/>
      <c r="GC141" s="32"/>
      <c r="GD141" s="32"/>
      <c r="GE141" s="32"/>
      <c r="GF141" s="32"/>
      <c r="GG141" s="32"/>
      <c r="GH141" s="32"/>
      <c r="GI141" s="32"/>
      <c r="GJ141" s="32"/>
      <c r="GK141" s="32"/>
      <c r="GL141" s="32"/>
    </row>
    <row r="142" spans="1:194" ht="12.75">
      <c r="A142" s="102"/>
      <c r="B142" s="101">
        <f>IF(AA142&lt;1902,"",IF(ROW()=FirstDataRow,1,B141+1))</f>
      </c>
      <c r="C142" s="32"/>
      <c r="D142" s="32"/>
      <c r="E142" s="32"/>
      <c r="F142" s="32">
        <f t="shared" si="10"/>
      </c>
      <c r="G142" s="32"/>
      <c r="H142" s="32"/>
      <c r="I142" s="32"/>
      <c r="J142" s="32"/>
      <c r="K142" s="32"/>
      <c r="L142" s="32"/>
      <c r="M142" s="99">
        <f t="shared" si="13"/>
      </c>
      <c r="N142" s="99">
        <f t="shared" si="14"/>
      </c>
      <c r="O142" s="99">
        <f t="shared" si="15"/>
      </c>
      <c r="P142" s="30"/>
      <c r="Q142" s="32"/>
      <c r="R142" s="32"/>
      <c r="S142" s="32"/>
      <c r="T142" s="60">
        <f t="shared" si="16"/>
      </c>
      <c r="U142" s="30"/>
      <c r="V142" s="32"/>
      <c r="W142" s="32"/>
      <c r="X142" s="32"/>
      <c r="Y142" s="32"/>
      <c r="Z142" s="32"/>
      <c r="AA142" s="85">
        <f t="shared" si="11"/>
        <v>1900</v>
      </c>
      <c r="AB142" s="82">
        <f t="shared" si="12"/>
        <v>117</v>
      </c>
      <c r="AC142" s="86" t="b">
        <f t="shared" si="9"/>
        <v>0</v>
      </c>
      <c r="AD142" s="82" t="e">
        <f>VLOOKUP(E142,FieldElevations,2,FALSE)</f>
        <v>#N/A</v>
      </c>
      <c r="AE142" s="82"/>
      <c r="AF142" s="82"/>
      <c r="AG142" s="8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  <c r="DL142" s="32"/>
      <c r="DM142" s="32"/>
      <c r="DN142" s="32"/>
      <c r="DO142" s="32"/>
      <c r="DP142" s="32"/>
      <c r="DQ142" s="32"/>
      <c r="DR142" s="32"/>
      <c r="DS142" s="32"/>
      <c r="DT142" s="32"/>
      <c r="DU142" s="32"/>
      <c r="DV142" s="32"/>
      <c r="DW142" s="32"/>
      <c r="DX142" s="32"/>
      <c r="DY142" s="32"/>
      <c r="DZ142" s="32"/>
      <c r="EA142" s="32"/>
      <c r="EB142" s="32"/>
      <c r="EC142" s="32"/>
      <c r="ED142" s="32"/>
      <c r="EE142" s="32"/>
      <c r="EF142" s="32"/>
      <c r="EG142" s="32"/>
      <c r="EH142" s="32"/>
      <c r="EI142" s="32"/>
      <c r="EJ142" s="32"/>
      <c r="EK142" s="32"/>
      <c r="EL142" s="32"/>
      <c r="EM142" s="32"/>
      <c r="EN142" s="32"/>
      <c r="EO142" s="32"/>
      <c r="EP142" s="32"/>
      <c r="EQ142" s="32"/>
      <c r="ER142" s="32"/>
      <c r="ES142" s="32"/>
      <c r="ET142" s="32"/>
      <c r="EU142" s="32"/>
      <c r="EV142" s="32"/>
      <c r="EW142" s="32"/>
      <c r="EX142" s="32"/>
      <c r="EY142" s="32"/>
      <c r="EZ142" s="32"/>
      <c r="FA142" s="32"/>
      <c r="FB142" s="32"/>
      <c r="FC142" s="32"/>
      <c r="FD142" s="32"/>
      <c r="FE142" s="32"/>
      <c r="FF142" s="32"/>
      <c r="FG142" s="32"/>
      <c r="FH142" s="32"/>
      <c r="FI142" s="32"/>
      <c r="FJ142" s="32"/>
      <c r="FK142" s="32"/>
      <c r="FL142" s="32"/>
      <c r="FM142" s="32"/>
      <c r="FN142" s="32"/>
      <c r="FO142" s="32"/>
      <c r="FP142" s="32"/>
      <c r="FQ142" s="32"/>
      <c r="FR142" s="32"/>
      <c r="FS142" s="32"/>
      <c r="FT142" s="32"/>
      <c r="FU142" s="32"/>
      <c r="FV142" s="32"/>
      <c r="FW142" s="32"/>
      <c r="FX142" s="32"/>
      <c r="FY142" s="32"/>
      <c r="FZ142" s="32"/>
      <c r="GA142" s="32"/>
      <c r="GB142" s="32"/>
      <c r="GC142" s="32"/>
      <c r="GD142" s="32"/>
      <c r="GE142" s="32"/>
      <c r="GF142" s="32"/>
      <c r="GG142" s="32"/>
      <c r="GH142" s="32"/>
      <c r="GI142" s="32"/>
      <c r="GJ142" s="32"/>
      <c r="GK142" s="32"/>
      <c r="GL142" s="32"/>
    </row>
    <row r="143" spans="1:194" ht="12.75">
      <c r="A143" s="102"/>
      <c r="B143" s="101">
        <f>IF(AA143&lt;1902,"",IF(ROW()=FirstDataRow,1,B142+1))</f>
      </c>
      <c r="C143" s="32"/>
      <c r="D143" s="32"/>
      <c r="E143" s="32"/>
      <c r="F143" s="32">
        <f t="shared" si="10"/>
      </c>
      <c r="G143" s="32"/>
      <c r="H143" s="32"/>
      <c r="I143" s="32"/>
      <c r="J143" s="32"/>
      <c r="K143" s="32"/>
      <c r="L143" s="32"/>
      <c r="M143" s="99">
        <f t="shared" si="13"/>
      </c>
      <c r="N143" s="99">
        <f t="shared" si="14"/>
      </c>
      <c r="O143" s="99">
        <f t="shared" si="15"/>
      </c>
      <c r="P143" s="30"/>
      <c r="Q143" s="32"/>
      <c r="R143" s="32"/>
      <c r="S143" s="32"/>
      <c r="T143" s="60">
        <f t="shared" si="16"/>
      </c>
      <c r="U143" s="30"/>
      <c r="V143" s="32"/>
      <c r="W143" s="32"/>
      <c r="X143" s="32"/>
      <c r="Y143" s="32"/>
      <c r="Z143" s="32"/>
      <c r="AA143" s="85">
        <f t="shared" si="11"/>
        <v>1900</v>
      </c>
      <c r="AB143" s="82">
        <f t="shared" si="12"/>
        <v>118</v>
      </c>
      <c r="AC143" s="86" t="b">
        <f t="shared" si="9"/>
        <v>0</v>
      </c>
      <c r="AD143" s="82" t="e">
        <f>VLOOKUP(E143,FieldElevations,2,FALSE)</f>
        <v>#N/A</v>
      </c>
      <c r="AE143" s="82"/>
      <c r="AF143" s="82"/>
      <c r="AG143" s="8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  <c r="DL143" s="32"/>
      <c r="DM143" s="32"/>
      <c r="DN143" s="32"/>
      <c r="DO143" s="32"/>
      <c r="DP143" s="32"/>
      <c r="DQ143" s="32"/>
      <c r="DR143" s="32"/>
      <c r="DS143" s="32"/>
      <c r="DT143" s="32"/>
      <c r="DU143" s="32"/>
      <c r="DV143" s="32"/>
      <c r="DW143" s="32"/>
      <c r="DX143" s="32"/>
      <c r="DY143" s="32"/>
      <c r="DZ143" s="32"/>
      <c r="EA143" s="32"/>
      <c r="EB143" s="32"/>
      <c r="EC143" s="32"/>
      <c r="ED143" s="32"/>
      <c r="EE143" s="32"/>
      <c r="EF143" s="32"/>
      <c r="EG143" s="32"/>
      <c r="EH143" s="32"/>
      <c r="EI143" s="32"/>
      <c r="EJ143" s="32"/>
      <c r="EK143" s="32"/>
      <c r="EL143" s="32"/>
      <c r="EM143" s="32"/>
      <c r="EN143" s="32"/>
      <c r="EO143" s="32"/>
      <c r="EP143" s="32"/>
      <c r="EQ143" s="32"/>
      <c r="ER143" s="32"/>
      <c r="ES143" s="32"/>
      <c r="ET143" s="32"/>
      <c r="EU143" s="32"/>
      <c r="EV143" s="32"/>
      <c r="EW143" s="32"/>
      <c r="EX143" s="32"/>
      <c r="EY143" s="32"/>
      <c r="EZ143" s="32"/>
      <c r="FA143" s="32"/>
      <c r="FB143" s="32"/>
      <c r="FC143" s="32"/>
      <c r="FD143" s="32"/>
      <c r="FE143" s="32"/>
      <c r="FF143" s="32"/>
      <c r="FG143" s="32"/>
      <c r="FH143" s="32"/>
      <c r="FI143" s="32"/>
      <c r="FJ143" s="32"/>
      <c r="FK143" s="32"/>
      <c r="FL143" s="32"/>
      <c r="FM143" s="32"/>
      <c r="FN143" s="32"/>
      <c r="FO143" s="32"/>
      <c r="FP143" s="32"/>
      <c r="FQ143" s="32"/>
      <c r="FR143" s="32"/>
      <c r="FS143" s="32"/>
      <c r="FT143" s="32"/>
      <c r="FU143" s="32"/>
      <c r="FV143" s="32"/>
      <c r="FW143" s="32"/>
      <c r="FX143" s="32"/>
      <c r="FY143" s="32"/>
      <c r="FZ143" s="32"/>
      <c r="GA143" s="32"/>
      <c r="GB143" s="32"/>
      <c r="GC143" s="32"/>
      <c r="GD143" s="32"/>
      <c r="GE143" s="32"/>
      <c r="GF143" s="32"/>
      <c r="GG143" s="32"/>
      <c r="GH143" s="32"/>
      <c r="GI143" s="32"/>
      <c r="GJ143" s="32"/>
      <c r="GK143" s="32"/>
      <c r="GL143" s="32"/>
    </row>
    <row r="144" spans="1:194" ht="12.75">
      <c r="A144" s="102"/>
      <c r="B144" s="101">
        <f>IF(AA144&lt;1902,"",IF(ROW()=FirstDataRow,1,B143+1))</f>
      </c>
      <c r="C144" s="32"/>
      <c r="D144" s="32"/>
      <c r="E144" s="32"/>
      <c r="F144" s="32">
        <f t="shared" si="10"/>
      </c>
      <c r="G144" s="32"/>
      <c r="H144" s="32"/>
      <c r="I144" s="32"/>
      <c r="J144" s="32"/>
      <c r="K144" s="32"/>
      <c r="L144" s="32"/>
      <c r="M144" s="99">
        <f t="shared" si="13"/>
      </c>
      <c r="N144" s="99">
        <f t="shared" si="14"/>
      </c>
      <c r="O144" s="99">
        <f t="shared" si="15"/>
      </c>
      <c r="P144" s="30"/>
      <c r="Q144" s="32"/>
      <c r="R144" s="32"/>
      <c r="S144" s="32"/>
      <c r="T144" s="60">
        <f t="shared" si="16"/>
      </c>
      <c r="U144" s="30"/>
      <c r="V144" s="32"/>
      <c r="W144" s="32"/>
      <c r="X144" s="32"/>
      <c r="Y144" s="32"/>
      <c r="Z144" s="32"/>
      <c r="AA144" s="85">
        <f t="shared" si="11"/>
        <v>1900</v>
      </c>
      <c r="AB144" s="82">
        <f t="shared" si="12"/>
        <v>119</v>
      </c>
      <c r="AC144" s="86" t="b">
        <f t="shared" si="9"/>
        <v>0</v>
      </c>
      <c r="AD144" s="82" t="e">
        <f>VLOOKUP(E144,FieldElevations,2,FALSE)</f>
        <v>#N/A</v>
      </c>
      <c r="AE144" s="82"/>
      <c r="AF144" s="82"/>
      <c r="AG144" s="8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32"/>
      <c r="DN144" s="32"/>
      <c r="DO144" s="32"/>
      <c r="DP144" s="32"/>
      <c r="DQ144" s="32"/>
      <c r="DR144" s="32"/>
      <c r="DS144" s="32"/>
      <c r="DT144" s="32"/>
      <c r="DU144" s="32"/>
      <c r="DV144" s="32"/>
      <c r="DW144" s="32"/>
      <c r="DX144" s="32"/>
      <c r="DY144" s="32"/>
      <c r="DZ144" s="32"/>
      <c r="EA144" s="32"/>
      <c r="EB144" s="32"/>
      <c r="EC144" s="32"/>
      <c r="ED144" s="32"/>
      <c r="EE144" s="32"/>
      <c r="EF144" s="32"/>
      <c r="EG144" s="32"/>
      <c r="EH144" s="32"/>
      <c r="EI144" s="32"/>
      <c r="EJ144" s="32"/>
      <c r="EK144" s="32"/>
      <c r="EL144" s="32"/>
      <c r="EM144" s="32"/>
      <c r="EN144" s="32"/>
      <c r="EO144" s="32"/>
      <c r="EP144" s="32"/>
      <c r="EQ144" s="32"/>
      <c r="ER144" s="32"/>
      <c r="ES144" s="32"/>
      <c r="ET144" s="32"/>
      <c r="EU144" s="32"/>
      <c r="EV144" s="32"/>
      <c r="EW144" s="32"/>
      <c r="EX144" s="32"/>
      <c r="EY144" s="32"/>
      <c r="EZ144" s="32"/>
      <c r="FA144" s="32"/>
      <c r="FB144" s="32"/>
      <c r="FC144" s="32"/>
      <c r="FD144" s="32"/>
      <c r="FE144" s="32"/>
      <c r="FF144" s="32"/>
      <c r="FG144" s="32"/>
      <c r="FH144" s="32"/>
      <c r="FI144" s="32"/>
      <c r="FJ144" s="32"/>
      <c r="FK144" s="32"/>
      <c r="FL144" s="32"/>
      <c r="FM144" s="32"/>
      <c r="FN144" s="32"/>
      <c r="FO144" s="32"/>
      <c r="FP144" s="32"/>
      <c r="FQ144" s="32"/>
      <c r="FR144" s="32"/>
      <c r="FS144" s="32"/>
      <c r="FT144" s="32"/>
      <c r="FU144" s="32"/>
      <c r="FV144" s="32"/>
      <c r="FW144" s="32"/>
      <c r="FX144" s="32"/>
      <c r="FY144" s="32"/>
      <c r="FZ144" s="32"/>
      <c r="GA144" s="32"/>
      <c r="GB144" s="32"/>
      <c r="GC144" s="32"/>
      <c r="GD144" s="32"/>
      <c r="GE144" s="32"/>
      <c r="GF144" s="32"/>
      <c r="GG144" s="32"/>
      <c r="GH144" s="32"/>
      <c r="GI144" s="32"/>
      <c r="GJ144" s="32"/>
      <c r="GK144" s="32"/>
      <c r="GL144" s="32"/>
    </row>
    <row r="145" spans="1:194" s="9" customFormat="1" ht="12.75">
      <c r="A145" s="102"/>
      <c r="B145" s="101">
        <f>IF(AA145&lt;1902,"",IF(ROW()=FirstDataRow,1,B144+1))</f>
      </c>
      <c r="C145" s="32"/>
      <c r="D145" s="32"/>
      <c r="E145" s="32"/>
      <c r="F145" s="32">
        <f t="shared" si="10"/>
      </c>
      <c r="G145" s="32"/>
      <c r="H145" s="32"/>
      <c r="I145" s="32"/>
      <c r="J145" s="32"/>
      <c r="K145" s="32"/>
      <c r="L145" s="32"/>
      <c r="M145" s="99">
        <f t="shared" si="13"/>
      </c>
      <c r="N145" s="99">
        <f t="shared" si="14"/>
      </c>
      <c r="O145" s="99">
        <f t="shared" si="15"/>
      </c>
      <c r="P145" s="30"/>
      <c r="Q145" s="32"/>
      <c r="R145" s="32"/>
      <c r="S145" s="32"/>
      <c r="T145" s="60">
        <f t="shared" si="16"/>
      </c>
      <c r="U145" s="30"/>
      <c r="V145" s="32"/>
      <c r="W145" s="32"/>
      <c r="X145" s="32"/>
      <c r="Y145" s="32"/>
      <c r="Z145" s="32"/>
      <c r="AA145" s="85">
        <f t="shared" si="11"/>
        <v>1900</v>
      </c>
      <c r="AB145" s="82">
        <f t="shared" si="12"/>
        <v>120</v>
      </c>
      <c r="AC145" s="86" t="b">
        <f t="shared" si="9"/>
        <v>1</v>
      </c>
      <c r="AD145" s="82" t="e">
        <f>VLOOKUP(E145,FieldElevations,2,FALSE)</f>
        <v>#N/A</v>
      </c>
      <c r="AE145" s="82"/>
      <c r="AF145" s="82"/>
      <c r="AG145" s="8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/>
      <c r="DT145" s="32"/>
      <c r="DU145" s="32"/>
      <c r="DV145" s="32"/>
      <c r="DW145" s="32"/>
      <c r="DX145" s="32"/>
      <c r="DY145" s="32"/>
      <c r="DZ145" s="32"/>
      <c r="EA145" s="32"/>
      <c r="EB145" s="32"/>
      <c r="EC145" s="32"/>
      <c r="ED145" s="32"/>
      <c r="EE145" s="32"/>
      <c r="EF145" s="32"/>
      <c r="EG145" s="32"/>
      <c r="EH145" s="32"/>
      <c r="EI145" s="32"/>
      <c r="EJ145" s="32"/>
      <c r="EK145" s="32"/>
      <c r="EL145" s="32"/>
      <c r="EM145" s="32"/>
      <c r="EN145" s="32"/>
      <c r="EO145" s="32"/>
      <c r="EP145" s="32"/>
      <c r="EQ145" s="32"/>
      <c r="ER145" s="32"/>
      <c r="ES145" s="32"/>
      <c r="ET145" s="32"/>
      <c r="EU145" s="32"/>
      <c r="EV145" s="32"/>
      <c r="EW145" s="32"/>
      <c r="EX145" s="32"/>
      <c r="EY145" s="32"/>
      <c r="EZ145" s="32"/>
      <c r="FA145" s="32"/>
      <c r="FB145" s="32"/>
      <c r="FC145" s="32"/>
      <c r="FD145" s="32"/>
      <c r="FE145" s="32"/>
      <c r="FF145" s="32"/>
      <c r="FG145" s="32"/>
      <c r="FH145" s="32"/>
      <c r="FI145" s="32"/>
      <c r="FJ145" s="32"/>
      <c r="FK145" s="32"/>
      <c r="FL145" s="32"/>
      <c r="FM145" s="32"/>
      <c r="FN145" s="32"/>
      <c r="FO145" s="32"/>
      <c r="FP145" s="32"/>
      <c r="FQ145" s="32"/>
      <c r="FR145" s="32"/>
      <c r="FS145" s="32"/>
      <c r="FT145" s="32"/>
      <c r="FU145" s="32"/>
      <c r="FV145" s="32"/>
      <c r="FW145" s="32"/>
      <c r="FX145" s="32"/>
      <c r="FY145" s="32"/>
      <c r="FZ145" s="32"/>
      <c r="GA145" s="32"/>
      <c r="GB145" s="32"/>
      <c r="GC145" s="32"/>
      <c r="GD145" s="32"/>
      <c r="GE145" s="32"/>
      <c r="GF145" s="32"/>
      <c r="GG145" s="32"/>
      <c r="GH145" s="32"/>
      <c r="GI145" s="32"/>
      <c r="GJ145" s="32"/>
      <c r="GK145" s="32"/>
      <c r="GL145" s="32"/>
    </row>
    <row r="146" spans="1:194" ht="12.75">
      <c r="A146" s="102"/>
      <c r="B146" s="101">
        <f>IF(AA146&lt;1902,"",IF(ROW()=FirstDataRow,1,B145+1))</f>
      </c>
      <c r="C146" s="32"/>
      <c r="D146" s="32"/>
      <c r="E146" s="32"/>
      <c r="F146" s="32">
        <f t="shared" si="10"/>
      </c>
      <c r="G146" s="32"/>
      <c r="H146" s="32"/>
      <c r="I146" s="32"/>
      <c r="J146" s="32"/>
      <c r="K146" s="32"/>
      <c r="L146" s="32"/>
      <c r="M146" s="99">
        <f t="shared" si="13"/>
      </c>
      <c r="N146" s="99">
        <f t="shared" si="14"/>
      </c>
      <c r="O146" s="99">
        <f t="shared" si="15"/>
      </c>
      <c r="P146" s="30"/>
      <c r="Q146" s="32"/>
      <c r="R146" s="32"/>
      <c r="S146" s="32"/>
      <c r="T146" s="60">
        <f t="shared" si="16"/>
      </c>
      <c r="U146" s="30"/>
      <c r="V146" s="32"/>
      <c r="W146" s="32"/>
      <c r="X146" s="32"/>
      <c r="Y146" s="32"/>
      <c r="Z146" s="32"/>
      <c r="AA146" s="85">
        <f t="shared" si="11"/>
        <v>1900</v>
      </c>
      <c r="AB146" s="82">
        <f t="shared" si="12"/>
        <v>121</v>
      </c>
      <c r="AC146" s="86" t="b">
        <f t="shared" si="9"/>
        <v>0</v>
      </c>
      <c r="AD146" s="82" t="e">
        <f>VLOOKUP(E146,FieldElevations,2,FALSE)</f>
        <v>#N/A</v>
      </c>
      <c r="AE146" s="82"/>
      <c r="AF146" s="82"/>
      <c r="AG146" s="8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  <c r="DS146" s="32"/>
      <c r="DT146" s="32"/>
      <c r="DU146" s="32"/>
      <c r="DV146" s="32"/>
      <c r="DW146" s="32"/>
      <c r="DX146" s="32"/>
      <c r="DY146" s="32"/>
      <c r="DZ146" s="32"/>
      <c r="EA146" s="32"/>
      <c r="EB146" s="32"/>
      <c r="EC146" s="32"/>
      <c r="ED146" s="32"/>
      <c r="EE146" s="32"/>
      <c r="EF146" s="32"/>
      <c r="EG146" s="32"/>
      <c r="EH146" s="32"/>
      <c r="EI146" s="32"/>
      <c r="EJ146" s="32"/>
      <c r="EK146" s="32"/>
      <c r="EL146" s="32"/>
      <c r="EM146" s="32"/>
      <c r="EN146" s="32"/>
      <c r="EO146" s="32"/>
      <c r="EP146" s="32"/>
      <c r="EQ146" s="32"/>
      <c r="ER146" s="32"/>
      <c r="ES146" s="32"/>
      <c r="ET146" s="32"/>
      <c r="EU146" s="32"/>
      <c r="EV146" s="32"/>
      <c r="EW146" s="32"/>
      <c r="EX146" s="32"/>
      <c r="EY146" s="32"/>
      <c r="EZ146" s="32"/>
      <c r="FA146" s="32"/>
      <c r="FB146" s="32"/>
      <c r="FC146" s="32"/>
      <c r="FD146" s="32"/>
      <c r="FE146" s="32"/>
      <c r="FF146" s="32"/>
      <c r="FG146" s="32"/>
      <c r="FH146" s="32"/>
      <c r="FI146" s="32"/>
      <c r="FJ146" s="32"/>
      <c r="FK146" s="32"/>
      <c r="FL146" s="32"/>
      <c r="FM146" s="32"/>
      <c r="FN146" s="32"/>
      <c r="FO146" s="32"/>
      <c r="FP146" s="32"/>
      <c r="FQ146" s="32"/>
      <c r="FR146" s="32"/>
      <c r="FS146" s="32"/>
      <c r="FT146" s="32"/>
      <c r="FU146" s="32"/>
      <c r="FV146" s="32"/>
      <c r="FW146" s="32"/>
      <c r="FX146" s="32"/>
      <c r="FY146" s="32"/>
      <c r="FZ146" s="32"/>
      <c r="GA146" s="32"/>
      <c r="GB146" s="32"/>
      <c r="GC146" s="32"/>
      <c r="GD146" s="32"/>
      <c r="GE146" s="32"/>
      <c r="GF146" s="32"/>
      <c r="GG146" s="32"/>
      <c r="GH146" s="32"/>
      <c r="GI146" s="32"/>
      <c r="GJ146" s="32"/>
      <c r="GK146" s="32"/>
      <c r="GL146" s="32"/>
    </row>
    <row r="147" spans="1:194" ht="12.75" customHeight="1">
      <c r="A147" s="102"/>
      <c r="B147" s="101">
        <f>IF(AA147&lt;1902,"",IF(ROW()=FirstDataRow,1,B146+1))</f>
      </c>
      <c r="C147" s="32"/>
      <c r="D147" s="32"/>
      <c r="E147" s="32"/>
      <c r="F147" s="32">
        <f t="shared" si="10"/>
      </c>
      <c r="G147" s="32"/>
      <c r="H147" s="32"/>
      <c r="I147" s="32"/>
      <c r="J147" s="32"/>
      <c r="K147" s="32"/>
      <c r="L147" s="32"/>
      <c r="M147" s="99">
        <f t="shared" si="13"/>
      </c>
      <c r="N147" s="99">
        <f t="shared" si="14"/>
      </c>
      <c r="O147" s="99">
        <f t="shared" si="15"/>
      </c>
      <c r="P147" s="30"/>
      <c r="Q147" s="32"/>
      <c r="R147" s="32"/>
      <c r="S147" s="32"/>
      <c r="T147" s="60">
        <f t="shared" si="16"/>
      </c>
      <c r="U147" s="30"/>
      <c r="V147" s="32"/>
      <c r="W147" s="32"/>
      <c r="X147" s="32"/>
      <c r="Y147" s="32"/>
      <c r="Z147" s="32"/>
      <c r="AA147" s="85">
        <f t="shared" si="11"/>
        <v>1900</v>
      </c>
      <c r="AB147" s="82">
        <f t="shared" si="12"/>
        <v>122</v>
      </c>
      <c r="AC147" s="86" t="b">
        <f t="shared" si="9"/>
        <v>0</v>
      </c>
      <c r="AD147" s="82" t="e">
        <f>VLOOKUP(E147,FieldElevations,2,FALSE)</f>
        <v>#N/A</v>
      </c>
      <c r="AE147" s="82"/>
      <c r="AF147" s="82"/>
      <c r="AG147" s="8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  <c r="DT147" s="32"/>
      <c r="DU147" s="32"/>
      <c r="DV147" s="32"/>
      <c r="DW147" s="32"/>
      <c r="DX147" s="32"/>
      <c r="DY147" s="32"/>
      <c r="DZ147" s="32"/>
      <c r="EA147" s="32"/>
      <c r="EB147" s="32"/>
      <c r="EC147" s="32"/>
      <c r="ED147" s="32"/>
      <c r="EE147" s="32"/>
      <c r="EF147" s="32"/>
      <c r="EG147" s="32"/>
      <c r="EH147" s="32"/>
      <c r="EI147" s="32"/>
      <c r="EJ147" s="32"/>
      <c r="EK147" s="32"/>
      <c r="EL147" s="32"/>
      <c r="EM147" s="32"/>
      <c r="EN147" s="32"/>
      <c r="EO147" s="32"/>
      <c r="EP147" s="32"/>
      <c r="EQ147" s="32"/>
      <c r="ER147" s="32"/>
      <c r="ES147" s="32"/>
      <c r="ET147" s="32"/>
      <c r="EU147" s="32"/>
      <c r="EV147" s="32"/>
      <c r="EW147" s="32"/>
      <c r="EX147" s="32"/>
      <c r="EY147" s="32"/>
      <c r="EZ147" s="32"/>
      <c r="FA147" s="32"/>
      <c r="FB147" s="32"/>
      <c r="FC147" s="32"/>
      <c r="FD147" s="32"/>
      <c r="FE147" s="32"/>
      <c r="FF147" s="32"/>
      <c r="FG147" s="32"/>
      <c r="FH147" s="32"/>
      <c r="FI147" s="32"/>
      <c r="FJ147" s="32"/>
      <c r="FK147" s="32"/>
      <c r="FL147" s="32"/>
      <c r="FM147" s="32"/>
      <c r="FN147" s="32"/>
      <c r="FO147" s="32"/>
      <c r="FP147" s="32"/>
      <c r="FQ147" s="32"/>
      <c r="FR147" s="32"/>
      <c r="FS147" s="32"/>
      <c r="FT147" s="32"/>
      <c r="FU147" s="32"/>
      <c r="FV147" s="32"/>
      <c r="FW147" s="32"/>
      <c r="FX147" s="32"/>
      <c r="FY147" s="32"/>
      <c r="FZ147" s="32"/>
      <c r="GA147" s="32"/>
      <c r="GB147" s="32"/>
      <c r="GC147" s="32"/>
      <c r="GD147" s="32"/>
      <c r="GE147" s="32"/>
      <c r="GF147" s="32"/>
      <c r="GG147" s="32"/>
      <c r="GH147" s="32"/>
      <c r="GI147" s="32"/>
      <c r="GJ147" s="32"/>
      <c r="GK147" s="32"/>
      <c r="GL147" s="32"/>
    </row>
    <row r="148" spans="1:194" ht="12.75" customHeight="1">
      <c r="A148" s="102"/>
      <c r="B148" s="101">
        <f>IF(AA148&lt;1902,"",IF(ROW()=FirstDataRow,1,B147+1))</f>
      </c>
      <c r="C148" s="32"/>
      <c r="D148" s="32"/>
      <c r="E148" s="32"/>
      <c r="F148" s="32">
        <f t="shared" si="10"/>
      </c>
      <c r="G148" s="32"/>
      <c r="H148" s="32"/>
      <c r="I148" s="32"/>
      <c r="J148" s="32"/>
      <c r="K148" s="32"/>
      <c r="L148" s="32"/>
      <c r="M148" s="99">
        <f t="shared" si="13"/>
      </c>
      <c r="N148" s="99">
        <f t="shared" si="14"/>
      </c>
      <c r="O148" s="99">
        <f t="shared" si="15"/>
      </c>
      <c r="P148" s="30"/>
      <c r="Q148" s="32"/>
      <c r="R148" s="32"/>
      <c r="S148" s="32"/>
      <c r="T148" s="60">
        <f t="shared" si="16"/>
      </c>
      <c r="U148" s="30"/>
      <c r="V148" s="32"/>
      <c r="W148" s="32"/>
      <c r="X148" s="32"/>
      <c r="Y148" s="32"/>
      <c r="Z148" s="32"/>
      <c r="AA148" s="85">
        <f t="shared" si="11"/>
        <v>1900</v>
      </c>
      <c r="AB148" s="82">
        <f t="shared" si="12"/>
        <v>123</v>
      </c>
      <c r="AC148" s="86" t="b">
        <f t="shared" si="9"/>
        <v>0</v>
      </c>
      <c r="AD148" s="82" t="e">
        <f>VLOOKUP(E148,FieldElevations,2,FALSE)</f>
        <v>#N/A</v>
      </c>
      <c r="AE148" s="82"/>
      <c r="AF148" s="82"/>
      <c r="AG148" s="8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H148" s="32"/>
      <c r="DI148" s="32"/>
      <c r="DJ148" s="32"/>
      <c r="DK148" s="32"/>
      <c r="DL148" s="32"/>
      <c r="DM148" s="32"/>
      <c r="DN148" s="32"/>
      <c r="DO148" s="32"/>
      <c r="DP148" s="32"/>
      <c r="DQ148" s="32"/>
      <c r="DR148" s="32"/>
      <c r="DS148" s="32"/>
      <c r="DT148" s="32"/>
      <c r="DU148" s="32"/>
      <c r="DV148" s="32"/>
      <c r="DW148" s="32"/>
      <c r="DX148" s="32"/>
      <c r="DY148" s="32"/>
      <c r="DZ148" s="32"/>
      <c r="EA148" s="32"/>
      <c r="EB148" s="32"/>
      <c r="EC148" s="32"/>
      <c r="ED148" s="32"/>
      <c r="EE148" s="32"/>
      <c r="EF148" s="32"/>
      <c r="EG148" s="32"/>
      <c r="EH148" s="32"/>
      <c r="EI148" s="32"/>
      <c r="EJ148" s="32"/>
      <c r="EK148" s="32"/>
      <c r="EL148" s="32"/>
      <c r="EM148" s="32"/>
      <c r="EN148" s="32"/>
      <c r="EO148" s="32"/>
      <c r="EP148" s="32"/>
      <c r="EQ148" s="32"/>
      <c r="ER148" s="32"/>
      <c r="ES148" s="32"/>
      <c r="ET148" s="32"/>
      <c r="EU148" s="32"/>
      <c r="EV148" s="32"/>
      <c r="EW148" s="32"/>
      <c r="EX148" s="32"/>
      <c r="EY148" s="32"/>
      <c r="EZ148" s="32"/>
      <c r="FA148" s="32"/>
      <c r="FB148" s="32"/>
      <c r="FC148" s="32"/>
      <c r="FD148" s="32"/>
      <c r="FE148" s="32"/>
      <c r="FF148" s="32"/>
      <c r="FG148" s="32"/>
      <c r="FH148" s="32"/>
      <c r="FI148" s="32"/>
      <c r="FJ148" s="32"/>
      <c r="FK148" s="32"/>
      <c r="FL148" s="32"/>
      <c r="FM148" s="32"/>
      <c r="FN148" s="32"/>
      <c r="FO148" s="32"/>
      <c r="FP148" s="32"/>
      <c r="FQ148" s="32"/>
      <c r="FR148" s="32"/>
      <c r="FS148" s="32"/>
      <c r="FT148" s="32"/>
      <c r="FU148" s="32"/>
      <c r="FV148" s="32"/>
      <c r="FW148" s="32"/>
      <c r="FX148" s="32"/>
      <c r="FY148" s="32"/>
      <c r="FZ148" s="32"/>
      <c r="GA148" s="32"/>
      <c r="GB148" s="32"/>
      <c r="GC148" s="32"/>
      <c r="GD148" s="32"/>
      <c r="GE148" s="32"/>
      <c r="GF148" s="32"/>
      <c r="GG148" s="32"/>
      <c r="GH148" s="32"/>
      <c r="GI148" s="32"/>
      <c r="GJ148" s="32"/>
      <c r="GK148" s="32"/>
      <c r="GL148" s="32"/>
    </row>
    <row r="149" spans="1:194" ht="12.75">
      <c r="A149" s="102"/>
      <c r="B149" s="101">
        <f>IF(AA149&lt;1902,"",IF(ROW()=FirstDataRow,1,B148+1))</f>
      </c>
      <c r="C149" s="32"/>
      <c r="D149" s="32"/>
      <c r="E149" s="32"/>
      <c r="F149" s="32">
        <f t="shared" si="10"/>
      </c>
      <c r="G149" s="32"/>
      <c r="H149" s="32"/>
      <c r="I149" s="32"/>
      <c r="J149" s="32"/>
      <c r="K149" s="32"/>
      <c r="L149" s="32"/>
      <c r="M149" s="99">
        <f t="shared" si="13"/>
      </c>
      <c r="N149" s="99">
        <f t="shared" si="14"/>
      </c>
      <c r="O149" s="99">
        <f t="shared" si="15"/>
      </c>
      <c r="P149" s="30"/>
      <c r="Q149" s="32"/>
      <c r="R149" s="32"/>
      <c r="S149" s="32"/>
      <c r="T149" s="60">
        <f t="shared" si="16"/>
      </c>
      <c r="U149" s="30"/>
      <c r="V149" s="32"/>
      <c r="W149" s="32"/>
      <c r="X149" s="32"/>
      <c r="Y149" s="32"/>
      <c r="Z149" s="32"/>
      <c r="AA149" s="85">
        <f t="shared" si="11"/>
        <v>1900</v>
      </c>
      <c r="AB149" s="82">
        <f t="shared" si="12"/>
        <v>124</v>
      </c>
      <c r="AC149" s="86" t="b">
        <f t="shared" si="9"/>
        <v>0</v>
      </c>
      <c r="AD149" s="82" t="e">
        <f>VLOOKUP(E149,FieldElevations,2,FALSE)</f>
        <v>#N/A</v>
      </c>
      <c r="AE149" s="82"/>
      <c r="AF149" s="82"/>
      <c r="AG149" s="8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  <c r="DJ149" s="32"/>
      <c r="DK149" s="32"/>
      <c r="DL149" s="32"/>
      <c r="DM149" s="32"/>
      <c r="DN149" s="32"/>
      <c r="DO149" s="32"/>
      <c r="DP149" s="32"/>
      <c r="DQ149" s="32"/>
      <c r="DR149" s="32"/>
      <c r="DS149" s="32"/>
      <c r="DT149" s="32"/>
      <c r="DU149" s="32"/>
      <c r="DV149" s="32"/>
      <c r="DW149" s="32"/>
      <c r="DX149" s="32"/>
      <c r="DY149" s="32"/>
      <c r="DZ149" s="32"/>
      <c r="EA149" s="32"/>
      <c r="EB149" s="32"/>
      <c r="EC149" s="32"/>
      <c r="ED149" s="32"/>
      <c r="EE149" s="32"/>
      <c r="EF149" s="32"/>
      <c r="EG149" s="32"/>
      <c r="EH149" s="32"/>
      <c r="EI149" s="32"/>
      <c r="EJ149" s="32"/>
      <c r="EK149" s="32"/>
      <c r="EL149" s="32"/>
      <c r="EM149" s="32"/>
      <c r="EN149" s="32"/>
      <c r="EO149" s="32"/>
      <c r="EP149" s="32"/>
      <c r="EQ149" s="32"/>
      <c r="ER149" s="32"/>
      <c r="ES149" s="32"/>
      <c r="ET149" s="32"/>
      <c r="EU149" s="32"/>
      <c r="EV149" s="32"/>
      <c r="EW149" s="32"/>
      <c r="EX149" s="32"/>
      <c r="EY149" s="32"/>
      <c r="EZ149" s="32"/>
      <c r="FA149" s="32"/>
      <c r="FB149" s="32"/>
      <c r="FC149" s="32"/>
      <c r="FD149" s="32"/>
      <c r="FE149" s="32"/>
      <c r="FF149" s="32"/>
      <c r="FG149" s="32"/>
      <c r="FH149" s="32"/>
      <c r="FI149" s="32"/>
      <c r="FJ149" s="32"/>
      <c r="FK149" s="32"/>
      <c r="FL149" s="32"/>
      <c r="FM149" s="32"/>
      <c r="FN149" s="32"/>
      <c r="FO149" s="32"/>
      <c r="FP149" s="32"/>
      <c r="FQ149" s="32"/>
      <c r="FR149" s="32"/>
      <c r="FS149" s="32"/>
      <c r="FT149" s="32"/>
      <c r="FU149" s="32"/>
      <c r="FV149" s="32"/>
      <c r="FW149" s="32"/>
      <c r="FX149" s="32"/>
      <c r="FY149" s="32"/>
      <c r="FZ149" s="32"/>
      <c r="GA149" s="32"/>
      <c r="GB149" s="32"/>
      <c r="GC149" s="32"/>
      <c r="GD149" s="32"/>
      <c r="GE149" s="32"/>
      <c r="GF149" s="32"/>
      <c r="GG149" s="32"/>
      <c r="GH149" s="32"/>
      <c r="GI149" s="32"/>
      <c r="GJ149" s="32"/>
      <c r="GK149" s="32"/>
      <c r="GL149" s="32"/>
    </row>
    <row r="150" spans="1:194" ht="12.75">
      <c r="A150" s="102"/>
      <c r="B150" s="101">
        <f>IF(AA150&lt;1902,"",IF(ROW()=FirstDataRow,1,B149+1))</f>
      </c>
      <c r="C150" s="32"/>
      <c r="D150" s="32"/>
      <c r="E150" s="32"/>
      <c r="F150" s="32">
        <f t="shared" si="10"/>
      </c>
      <c r="G150" s="32"/>
      <c r="H150" s="32"/>
      <c r="I150" s="32"/>
      <c r="J150" s="32"/>
      <c r="K150" s="32"/>
      <c r="L150" s="32"/>
      <c r="M150" s="99">
        <f t="shared" si="13"/>
      </c>
      <c r="N150" s="99">
        <f t="shared" si="14"/>
      </c>
      <c r="O150" s="99">
        <f t="shared" si="15"/>
      </c>
      <c r="P150" s="30"/>
      <c r="Q150" s="32"/>
      <c r="R150" s="32"/>
      <c r="S150" s="32"/>
      <c r="T150" s="60">
        <f t="shared" si="16"/>
      </c>
      <c r="U150" s="30"/>
      <c r="V150" s="32"/>
      <c r="W150" s="32"/>
      <c r="X150" s="32"/>
      <c r="Y150" s="32"/>
      <c r="Z150" s="32"/>
      <c r="AA150" s="85">
        <f t="shared" si="11"/>
        <v>1900</v>
      </c>
      <c r="AB150" s="82">
        <f t="shared" si="12"/>
        <v>125</v>
      </c>
      <c r="AC150" s="86" t="b">
        <f t="shared" si="9"/>
        <v>0</v>
      </c>
      <c r="AD150" s="82" t="e">
        <f>VLOOKUP(E150,FieldElevations,2,FALSE)</f>
        <v>#N/A</v>
      </c>
      <c r="AE150" s="82"/>
      <c r="AF150" s="82"/>
      <c r="AG150" s="8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  <c r="DP150" s="32"/>
      <c r="DQ150" s="32"/>
      <c r="DR150" s="32"/>
      <c r="DS150" s="32"/>
      <c r="DT150" s="32"/>
      <c r="DU150" s="32"/>
      <c r="DV150" s="32"/>
      <c r="DW150" s="32"/>
      <c r="DX150" s="32"/>
      <c r="DY150" s="32"/>
      <c r="DZ150" s="32"/>
      <c r="EA150" s="32"/>
      <c r="EB150" s="32"/>
      <c r="EC150" s="32"/>
      <c r="ED150" s="32"/>
      <c r="EE150" s="32"/>
      <c r="EF150" s="32"/>
      <c r="EG150" s="32"/>
      <c r="EH150" s="32"/>
      <c r="EI150" s="32"/>
      <c r="EJ150" s="32"/>
      <c r="EK150" s="32"/>
      <c r="EL150" s="32"/>
      <c r="EM150" s="32"/>
      <c r="EN150" s="32"/>
      <c r="EO150" s="32"/>
      <c r="EP150" s="32"/>
      <c r="EQ150" s="32"/>
      <c r="ER150" s="32"/>
      <c r="ES150" s="32"/>
      <c r="ET150" s="32"/>
      <c r="EU150" s="32"/>
      <c r="EV150" s="32"/>
      <c r="EW150" s="32"/>
      <c r="EX150" s="32"/>
      <c r="EY150" s="32"/>
      <c r="EZ150" s="32"/>
      <c r="FA150" s="32"/>
      <c r="FB150" s="32"/>
      <c r="FC150" s="32"/>
      <c r="FD150" s="32"/>
      <c r="FE150" s="32"/>
      <c r="FF150" s="32"/>
      <c r="FG150" s="32"/>
      <c r="FH150" s="32"/>
      <c r="FI150" s="32"/>
      <c r="FJ150" s="32"/>
      <c r="FK150" s="32"/>
      <c r="FL150" s="32"/>
      <c r="FM150" s="32"/>
      <c r="FN150" s="32"/>
      <c r="FO150" s="32"/>
      <c r="FP150" s="32"/>
      <c r="FQ150" s="32"/>
      <c r="FR150" s="32"/>
      <c r="FS150" s="32"/>
      <c r="FT150" s="32"/>
      <c r="FU150" s="32"/>
      <c r="FV150" s="32"/>
      <c r="FW150" s="32"/>
      <c r="FX150" s="32"/>
      <c r="FY150" s="32"/>
      <c r="FZ150" s="32"/>
      <c r="GA150" s="32"/>
      <c r="GB150" s="32"/>
      <c r="GC150" s="32"/>
      <c r="GD150" s="32"/>
      <c r="GE150" s="32"/>
      <c r="GF150" s="32"/>
      <c r="GG150" s="32"/>
      <c r="GH150" s="32"/>
      <c r="GI150" s="32"/>
      <c r="GJ150" s="32"/>
      <c r="GK150" s="32"/>
      <c r="GL150" s="32"/>
    </row>
    <row r="151" spans="1:194" ht="12.75">
      <c r="A151" s="102"/>
      <c r="B151" s="101">
        <f>IF(AA151&lt;1902,"",IF(ROW()=FirstDataRow,1,B150+1))</f>
      </c>
      <c r="C151" s="32"/>
      <c r="D151" s="32"/>
      <c r="E151" s="32"/>
      <c r="F151" s="32">
        <f t="shared" si="10"/>
      </c>
      <c r="G151" s="32"/>
      <c r="H151" s="32"/>
      <c r="I151" s="32"/>
      <c r="J151" s="32"/>
      <c r="K151" s="32"/>
      <c r="L151" s="32"/>
      <c r="M151" s="99">
        <f t="shared" si="13"/>
      </c>
      <c r="N151" s="99">
        <f t="shared" si="14"/>
      </c>
      <c r="O151" s="99">
        <f t="shared" si="15"/>
      </c>
      <c r="P151" s="30"/>
      <c r="Q151" s="32"/>
      <c r="R151" s="32"/>
      <c r="S151" s="32"/>
      <c r="T151" s="60">
        <f t="shared" si="16"/>
      </c>
      <c r="U151" s="30"/>
      <c r="V151" s="32"/>
      <c r="W151" s="32"/>
      <c r="X151" s="32"/>
      <c r="Y151" s="32"/>
      <c r="Z151" s="32"/>
      <c r="AA151" s="85">
        <f t="shared" si="11"/>
        <v>1900</v>
      </c>
      <c r="AB151" s="82">
        <f t="shared" si="12"/>
        <v>126</v>
      </c>
      <c r="AC151" s="86" t="b">
        <f t="shared" si="9"/>
        <v>0</v>
      </c>
      <c r="AD151" s="82" t="e">
        <f>VLOOKUP(E151,FieldElevations,2,FALSE)</f>
        <v>#N/A</v>
      </c>
      <c r="AE151" s="82"/>
      <c r="AF151" s="82"/>
      <c r="AG151" s="8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  <c r="EF151" s="32"/>
      <c r="EG151" s="32"/>
      <c r="EH151" s="32"/>
      <c r="EI151" s="32"/>
      <c r="EJ151" s="32"/>
      <c r="EK151" s="32"/>
      <c r="EL151" s="32"/>
      <c r="EM151" s="32"/>
      <c r="EN151" s="32"/>
      <c r="EO151" s="32"/>
      <c r="EP151" s="32"/>
      <c r="EQ151" s="32"/>
      <c r="ER151" s="32"/>
      <c r="ES151" s="32"/>
      <c r="ET151" s="32"/>
      <c r="EU151" s="32"/>
      <c r="EV151" s="32"/>
      <c r="EW151" s="32"/>
      <c r="EX151" s="32"/>
      <c r="EY151" s="32"/>
      <c r="EZ151" s="32"/>
      <c r="FA151" s="32"/>
      <c r="FB151" s="32"/>
      <c r="FC151" s="32"/>
      <c r="FD151" s="32"/>
      <c r="FE151" s="32"/>
      <c r="FF151" s="32"/>
      <c r="FG151" s="32"/>
      <c r="FH151" s="32"/>
      <c r="FI151" s="32"/>
      <c r="FJ151" s="32"/>
      <c r="FK151" s="32"/>
      <c r="FL151" s="32"/>
      <c r="FM151" s="32"/>
      <c r="FN151" s="32"/>
      <c r="FO151" s="32"/>
      <c r="FP151" s="32"/>
      <c r="FQ151" s="32"/>
      <c r="FR151" s="32"/>
      <c r="FS151" s="32"/>
      <c r="FT151" s="32"/>
      <c r="FU151" s="32"/>
      <c r="FV151" s="32"/>
      <c r="FW151" s="32"/>
      <c r="FX151" s="32"/>
      <c r="FY151" s="32"/>
      <c r="FZ151" s="32"/>
      <c r="GA151" s="32"/>
      <c r="GB151" s="32"/>
      <c r="GC151" s="32"/>
      <c r="GD151" s="32"/>
      <c r="GE151" s="32"/>
      <c r="GF151" s="32"/>
      <c r="GG151" s="32"/>
      <c r="GH151" s="32"/>
      <c r="GI151" s="32"/>
      <c r="GJ151" s="32"/>
      <c r="GK151" s="32"/>
      <c r="GL151" s="32"/>
    </row>
    <row r="152" spans="1:194" ht="12.75">
      <c r="A152" s="102"/>
      <c r="B152" s="101">
        <f>IF(AA152&lt;1902,"",IF(ROW()=FirstDataRow,1,B151+1))</f>
      </c>
      <c r="C152" s="32"/>
      <c r="D152" s="32"/>
      <c r="E152" s="32"/>
      <c r="F152" s="32">
        <f t="shared" si="10"/>
      </c>
      <c r="G152" s="32"/>
      <c r="H152" s="32"/>
      <c r="I152" s="32"/>
      <c r="J152" s="32"/>
      <c r="K152" s="32"/>
      <c r="L152" s="32"/>
      <c r="M152" s="99">
        <f t="shared" si="13"/>
      </c>
      <c r="N152" s="99">
        <f t="shared" si="14"/>
      </c>
      <c r="O152" s="99">
        <f t="shared" si="15"/>
      </c>
      <c r="P152" s="30"/>
      <c r="Q152" s="32"/>
      <c r="R152" s="32"/>
      <c r="S152" s="32"/>
      <c r="T152" s="60">
        <f t="shared" si="16"/>
      </c>
      <c r="U152" s="30"/>
      <c r="V152" s="32"/>
      <c r="W152" s="32"/>
      <c r="X152" s="32"/>
      <c r="Y152" s="32"/>
      <c r="Z152" s="32"/>
      <c r="AA152" s="85">
        <f t="shared" si="11"/>
        <v>1900</v>
      </c>
      <c r="AB152" s="82">
        <f t="shared" si="12"/>
        <v>127</v>
      </c>
      <c r="AC152" s="86" t="b">
        <f t="shared" si="9"/>
        <v>0</v>
      </c>
      <c r="AD152" s="82" t="e">
        <f>VLOOKUP(E152,FieldElevations,2,FALSE)</f>
        <v>#N/A</v>
      </c>
      <c r="AE152" s="82"/>
      <c r="AF152" s="82"/>
      <c r="AG152" s="8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  <c r="DN152" s="32"/>
      <c r="DO152" s="32"/>
      <c r="DP152" s="32"/>
      <c r="DQ152" s="32"/>
      <c r="DR152" s="32"/>
      <c r="DS152" s="32"/>
      <c r="DT152" s="32"/>
      <c r="DU152" s="32"/>
      <c r="DV152" s="32"/>
      <c r="DW152" s="32"/>
      <c r="DX152" s="32"/>
      <c r="DY152" s="32"/>
      <c r="DZ152" s="32"/>
      <c r="EA152" s="32"/>
      <c r="EB152" s="32"/>
      <c r="EC152" s="32"/>
      <c r="ED152" s="32"/>
      <c r="EE152" s="32"/>
      <c r="EF152" s="32"/>
      <c r="EG152" s="32"/>
      <c r="EH152" s="32"/>
      <c r="EI152" s="32"/>
      <c r="EJ152" s="32"/>
      <c r="EK152" s="32"/>
      <c r="EL152" s="32"/>
      <c r="EM152" s="32"/>
      <c r="EN152" s="32"/>
      <c r="EO152" s="32"/>
      <c r="EP152" s="32"/>
      <c r="EQ152" s="32"/>
      <c r="ER152" s="32"/>
      <c r="ES152" s="32"/>
      <c r="ET152" s="32"/>
      <c r="EU152" s="32"/>
      <c r="EV152" s="32"/>
      <c r="EW152" s="32"/>
      <c r="EX152" s="32"/>
      <c r="EY152" s="32"/>
      <c r="EZ152" s="32"/>
      <c r="FA152" s="32"/>
      <c r="FB152" s="32"/>
      <c r="FC152" s="32"/>
      <c r="FD152" s="32"/>
      <c r="FE152" s="32"/>
      <c r="FF152" s="32"/>
      <c r="FG152" s="32"/>
      <c r="FH152" s="32"/>
      <c r="FI152" s="32"/>
      <c r="FJ152" s="32"/>
      <c r="FK152" s="32"/>
      <c r="FL152" s="32"/>
      <c r="FM152" s="32"/>
      <c r="FN152" s="32"/>
      <c r="FO152" s="32"/>
      <c r="FP152" s="32"/>
      <c r="FQ152" s="32"/>
      <c r="FR152" s="32"/>
      <c r="FS152" s="32"/>
      <c r="FT152" s="32"/>
      <c r="FU152" s="32"/>
      <c r="FV152" s="32"/>
      <c r="FW152" s="32"/>
      <c r="FX152" s="32"/>
      <c r="FY152" s="32"/>
      <c r="FZ152" s="32"/>
      <c r="GA152" s="32"/>
      <c r="GB152" s="32"/>
      <c r="GC152" s="32"/>
      <c r="GD152" s="32"/>
      <c r="GE152" s="32"/>
      <c r="GF152" s="32"/>
      <c r="GG152" s="32"/>
      <c r="GH152" s="32"/>
      <c r="GI152" s="32"/>
      <c r="GJ152" s="32"/>
      <c r="GK152" s="32"/>
      <c r="GL152" s="32"/>
    </row>
    <row r="153" spans="1:194" ht="12.75">
      <c r="A153" s="102"/>
      <c r="B153" s="101">
        <f>IF(AA153&lt;1902,"",IF(ROW()=FirstDataRow,1,B152+1))</f>
      </c>
      <c r="C153" s="32"/>
      <c r="D153" s="32"/>
      <c r="E153" s="32"/>
      <c r="F153" s="32">
        <f t="shared" si="10"/>
      </c>
      <c r="G153" s="32"/>
      <c r="H153" s="32"/>
      <c r="I153" s="32"/>
      <c r="J153" s="32"/>
      <c r="K153" s="32"/>
      <c r="L153" s="32"/>
      <c r="M153" s="99">
        <f t="shared" si="13"/>
      </c>
      <c r="N153" s="99">
        <f t="shared" si="14"/>
      </c>
      <c r="O153" s="99">
        <f t="shared" si="15"/>
      </c>
      <c r="P153" s="30"/>
      <c r="Q153" s="32"/>
      <c r="R153" s="32"/>
      <c r="S153" s="32"/>
      <c r="T153" s="60">
        <f t="shared" si="16"/>
      </c>
      <c r="U153" s="30"/>
      <c r="V153" s="32"/>
      <c r="W153" s="32"/>
      <c r="X153" s="32"/>
      <c r="Y153" s="32"/>
      <c r="Z153" s="32"/>
      <c r="AA153" s="85">
        <f t="shared" si="11"/>
        <v>1900</v>
      </c>
      <c r="AB153" s="82">
        <f t="shared" si="12"/>
        <v>128</v>
      </c>
      <c r="AC153" s="86" t="b">
        <f t="shared" si="9"/>
        <v>0</v>
      </c>
      <c r="AD153" s="82" t="e">
        <f>VLOOKUP(E153,FieldElevations,2,FALSE)</f>
        <v>#N/A</v>
      </c>
      <c r="AE153" s="82"/>
      <c r="AF153" s="82"/>
      <c r="AG153" s="8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  <c r="DH153" s="32"/>
      <c r="DI153" s="32"/>
      <c r="DJ153" s="32"/>
      <c r="DK153" s="32"/>
      <c r="DL153" s="32"/>
      <c r="DM153" s="32"/>
      <c r="DN153" s="32"/>
      <c r="DO153" s="32"/>
      <c r="DP153" s="32"/>
      <c r="DQ153" s="32"/>
      <c r="DR153" s="32"/>
      <c r="DS153" s="32"/>
      <c r="DT153" s="32"/>
      <c r="DU153" s="32"/>
      <c r="DV153" s="32"/>
      <c r="DW153" s="32"/>
      <c r="DX153" s="32"/>
      <c r="DY153" s="32"/>
      <c r="DZ153" s="32"/>
      <c r="EA153" s="32"/>
      <c r="EB153" s="32"/>
      <c r="EC153" s="32"/>
      <c r="ED153" s="32"/>
      <c r="EE153" s="32"/>
      <c r="EF153" s="32"/>
      <c r="EG153" s="32"/>
      <c r="EH153" s="32"/>
      <c r="EI153" s="32"/>
      <c r="EJ153" s="32"/>
      <c r="EK153" s="32"/>
      <c r="EL153" s="32"/>
      <c r="EM153" s="32"/>
      <c r="EN153" s="32"/>
      <c r="EO153" s="32"/>
      <c r="EP153" s="32"/>
      <c r="EQ153" s="32"/>
      <c r="ER153" s="32"/>
      <c r="ES153" s="32"/>
      <c r="ET153" s="32"/>
      <c r="EU153" s="32"/>
      <c r="EV153" s="32"/>
      <c r="EW153" s="32"/>
      <c r="EX153" s="32"/>
      <c r="EY153" s="32"/>
      <c r="EZ153" s="32"/>
      <c r="FA153" s="32"/>
      <c r="FB153" s="32"/>
      <c r="FC153" s="32"/>
      <c r="FD153" s="32"/>
      <c r="FE153" s="32"/>
      <c r="FF153" s="32"/>
      <c r="FG153" s="32"/>
      <c r="FH153" s="32"/>
      <c r="FI153" s="32"/>
      <c r="FJ153" s="32"/>
      <c r="FK153" s="32"/>
      <c r="FL153" s="32"/>
      <c r="FM153" s="32"/>
      <c r="FN153" s="32"/>
      <c r="FO153" s="32"/>
      <c r="FP153" s="32"/>
      <c r="FQ153" s="32"/>
      <c r="FR153" s="32"/>
      <c r="FS153" s="32"/>
      <c r="FT153" s="32"/>
      <c r="FU153" s="32"/>
      <c r="FV153" s="32"/>
      <c r="FW153" s="32"/>
      <c r="FX153" s="32"/>
      <c r="FY153" s="32"/>
      <c r="FZ153" s="32"/>
      <c r="GA153" s="32"/>
      <c r="GB153" s="32"/>
      <c r="GC153" s="32"/>
      <c r="GD153" s="32"/>
      <c r="GE153" s="32"/>
      <c r="GF153" s="32"/>
      <c r="GG153" s="32"/>
      <c r="GH153" s="32"/>
      <c r="GI153" s="32"/>
      <c r="GJ153" s="32"/>
      <c r="GK153" s="32"/>
      <c r="GL153" s="32"/>
    </row>
    <row r="154" spans="1:194" ht="12.75">
      <c r="A154" s="102"/>
      <c r="B154" s="101">
        <f>IF(AA154&lt;1902,"",IF(ROW()=FirstDataRow,1,B153+1))</f>
      </c>
      <c r="C154" s="32"/>
      <c r="D154" s="32"/>
      <c r="E154" s="32"/>
      <c r="F154" s="32">
        <f t="shared" si="10"/>
      </c>
      <c r="G154" s="32"/>
      <c r="H154" s="32"/>
      <c r="I154" s="32"/>
      <c r="J154" s="32"/>
      <c r="K154" s="32"/>
      <c r="L154" s="32"/>
      <c r="M154" s="99">
        <f t="shared" si="13"/>
      </c>
      <c r="N154" s="99">
        <f t="shared" si="14"/>
      </c>
      <c r="O154" s="99">
        <f t="shared" si="15"/>
      </c>
      <c r="P154" s="30"/>
      <c r="Q154" s="32"/>
      <c r="R154" s="32"/>
      <c r="S154" s="32"/>
      <c r="T154" s="60">
        <f t="shared" si="16"/>
      </c>
      <c r="U154" s="30"/>
      <c r="V154" s="32"/>
      <c r="W154" s="32"/>
      <c r="X154" s="32"/>
      <c r="Y154" s="32"/>
      <c r="Z154" s="32"/>
      <c r="AA154" s="85">
        <f t="shared" si="11"/>
        <v>1900</v>
      </c>
      <c r="AB154" s="82">
        <f t="shared" si="12"/>
        <v>129</v>
      </c>
      <c r="AC154" s="86" t="b">
        <f aca="true" t="shared" si="17" ref="AC154:AC217">AB154/10=INT(AB154/10)</f>
        <v>0</v>
      </c>
      <c r="AD154" s="82" t="e">
        <f>VLOOKUP(E154,FieldElevations,2,FALSE)</f>
        <v>#N/A</v>
      </c>
      <c r="AE154" s="82"/>
      <c r="AF154" s="82"/>
      <c r="AG154" s="8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  <c r="DL154" s="32"/>
      <c r="DM154" s="32"/>
      <c r="DN154" s="32"/>
      <c r="DO154" s="32"/>
      <c r="DP154" s="32"/>
      <c r="DQ154" s="32"/>
      <c r="DR154" s="32"/>
      <c r="DS154" s="32"/>
      <c r="DT154" s="32"/>
      <c r="DU154" s="32"/>
      <c r="DV154" s="32"/>
      <c r="DW154" s="32"/>
      <c r="DX154" s="32"/>
      <c r="DY154" s="32"/>
      <c r="DZ154" s="32"/>
      <c r="EA154" s="32"/>
      <c r="EB154" s="32"/>
      <c r="EC154" s="32"/>
      <c r="ED154" s="32"/>
      <c r="EE154" s="32"/>
      <c r="EF154" s="32"/>
      <c r="EG154" s="32"/>
      <c r="EH154" s="32"/>
      <c r="EI154" s="32"/>
      <c r="EJ154" s="32"/>
      <c r="EK154" s="32"/>
      <c r="EL154" s="32"/>
      <c r="EM154" s="32"/>
      <c r="EN154" s="32"/>
      <c r="EO154" s="32"/>
      <c r="EP154" s="32"/>
      <c r="EQ154" s="32"/>
      <c r="ER154" s="32"/>
      <c r="ES154" s="32"/>
      <c r="ET154" s="32"/>
      <c r="EU154" s="32"/>
      <c r="EV154" s="32"/>
      <c r="EW154" s="32"/>
      <c r="EX154" s="32"/>
      <c r="EY154" s="32"/>
      <c r="EZ154" s="32"/>
      <c r="FA154" s="32"/>
      <c r="FB154" s="32"/>
      <c r="FC154" s="32"/>
      <c r="FD154" s="32"/>
      <c r="FE154" s="32"/>
      <c r="FF154" s="32"/>
      <c r="FG154" s="32"/>
      <c r="FH154" s="32"/>
      <c r="FI154" s="32"/>
      <c r="FJ154" s="32"/>
      <c r="FK154" s="32"/>
      <c r="FL154" s="32"/>
      <c r="FM154" s="32"/>
      <c r="FN154" s="32"/>
      <c r="FO154" s="32"/>
      <c r="FP154" s="32"/>
      <c r="FQ154" s="32"/>
      <c r="FR154" s="32"/>
      <c r="FS154" s="32"/>
      <c r="FT154" s="32"/>
      <c r="FU154" s="32"/>
      <c r="FV154" s="32"/>
      <c r="FW154" s="32"/>
      <c r="FX154" s="32"/>
      <c r="FY154" s="32"/>
      <c r="FZ154" s="32"/>
      <c r="GA154" s="32"/>
      <c r="GB154" s="32"/>
      <c r="GC154" s="32"/>
      <c r="GD154" s="32"/>
      <c r="GE154" s="32"/>
      <c r="GF154" s="32"/>
      <c r="GG154" s="32"/>
      <c r="GH154" s="32"/>
      <c r="GI154" s="32"/>
      <c r="GJ154" s="32"/>
      <c r="GK154" s="32"/>
      <c r="GL154" s="32"/>
    </row>
    <row r="155" spans="1:194" ht="12.75">
      <c r="A155" s="102"/>
      <c r="B155" s="101">
        <f>IF(AA155&lt;1902,"",IF(ROW()=FirstDataRow,1,B154+1))</f>
      </c>
      <c r="C155" s="32"/>
      <c r="D155" s="32"/>
      <c r="E155" s="32"/>
      <c r="F155" s="32">
        <f aca="true" t="shared" si="18" ref="F155:F218">IF(E155=0,"",IF(ISERROR(AD155),"",AD155))</f>
      </c>
      <c r="G155" s="32"/>
      <c r="H155" s="32"/>
      <c r="I155" s="32"/>
      <c r="J155" s="32"/>
      <c r="K155" s="32"/>
      <c r="L155" s="32"/>
      <c r="M155" s="99">
        <f t="shared" si="13"/>
      </c>
      <c r="N155" s="99">
        <f t="shared" si="14"/>
      </c>
      <c r="O155" s="99">
        <f t="shared" si="15"/>
      </c>
      <c r="P155" s="30"/>
      <c r="Q155" s="32"/>
      <c r="R155" s="32"/>
      <c r="S155" s="32"/>
      <c r="T155" s="60">
        <f t="shared" si="16"/>
      </c>
      <c r="U155" s="30"/>
      <c r="V155" s="32"/>
      <c r="W155" s="32"/>
      <c r="X155" s="32"/>
      <c r="Y155" s="32"/>
      <c r="Z155" s="32"/>
      <c r="AA155" s="85">
        <f aca="true" t="shared" si="19" ref="AA155:AA218">YEAR(A155)</f>
        <v>1900</v>
      </c>
      <c r="AB155" s="82">
        <f t="shared" si="12"/>
        <v>130</v>
      </c>
      <c r="AC155" s="86" t="b">
        <f t="shared" si="17"/>
        <v>1</v>
      </c>
      <c r="AD155" s="82" t="e">
        <f>VLOOKUP(E155,FieldElevations,2,FALSE)</f>
        <v>#N/A</v>
      </c>
      <c r="AE155" s="82"/>
      <c r="AF155" s="82"/>
      <c r="AG155" s="8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  <c r="DN155" s="32"/>
      <c r="DO155" s="32"/>
      <c r="DP155" s="32"/>
      <c r="DQ155" s="32"/>
      <c r="DR155" s="32"/>
      <c r="DS155" s="32"/>
      <c r="DT155" s="32"/>
      <c r="DU155" s="32"/>
      <c r="DV155" s="32"/>
      <c r="DW155" s="32"/>
      <c r="DX155" s="32"/>
      <c r="DY155" s="32"/>
      <c r="DZ155" s="32"/>
      <c r="EA155" s="32"/>
      <c r="EB155" s="32"/>
      <c r="EC155" s="32"/>
      <c r="ED155" s="32"/>
      <c r="EE155" s="32"/>
      <c r="EF155" s="32"/>
      <c r="EG155" s="32"/>
      <c r="EH155" s="32"/>
      <c r="EI155" s="32"/>
      <c r="EJ155" s="32"/>
      <c r="EK155" s="32"/>
      <c r="EL155" s="32"/>
      <c r="EM155" s="32"/>
      <c r="EN155" s="32"/>
      <c r="EO155" s="32"/>
      <c r="EP155" s="32"/>
      <c r="EQ155" s="32"/>
      <c r="ER155" s="32"/>
      <c r="ES155" s="32"/>
      <c r="ET155" s="32"/>
      <c r="EU155" s="32"/>
      <c r="EV155" s="32"/>
      <c r="EW155" s="32"/>
      <c r="EX155" s="32"/>
      <c r="EY155" s="32"/>
      <c r="EZ155" s="32"/>
      <c r="FA155" s="32"/>
      <c r="FB155" s="32"/>
      <c r="FC155" s="32"/>
      <c r="FD155" s="32"/>
      <c r="FE155" s="32"/>
      <c r="FF155" s="32"/>
      <c r="FG155" s="32"/>
      <c r="FH155" s="32"/>
      <c r="FI155" s="32"/>
      <c r="FJ155" s="32"/>
      <c r="FK155" s="32"/>
      <c r="FL155" s="32"/>
      <c r="FM155" s="32"/>
      <c r="FN155" s="32"/>
      <c r="FO155" s="32"/>
      <c r="FP155" s="32"/>
      <c r="FQ155" s="32"/>
      <c r="FR155" s="32"/>
      <c r="FS155" s="32"/>
      <c r="FT155" s="32"/>
      <c r="FU155" s="32"/>
      <c r="FV155" s="32"/>
      <c r="FW155" s="32"/>
      <c r="FX155" s="32"/>
      <c r="FY155" s="32"/>
      <c r="FZ155" s="32"/>
      <c r="GA155" s="32"/>
      <c r="GB155" s="32"/>
      <c r="GC155" s="32"/>
      <c r="GD155" s="32"/>
      <c r="GE155" s="32"/>
      <c r="GF155" s="32"/>
      <c r="GG155" s="32"/>
      <c r="GH155" s="32"/>
      <c r="GI155" s="32"/>
      <c r="GJ155" s="32"/>
      <c r="GK155" s="32"/>
      <c r="GL155" s="32"/>
    </row>
    <row r="156" spans="1:194" ht="12.75">
      <c r="A156" s="102"/>
      <c r="B156" s="101">
        <f>IF(AA156&lt;1902,"",IF(ROW()=FirstDataRow,1,B155+1))</f>
      </c>
      <c r="C156" s="32"/>
      <c r="D156" s="32"/>
      <c r="E156" s="32"/>
      <c r="F156" s="32">
        <f t="shared" si="18"/>
      </c>
      <c r="G156" s="32"/>
      <c r="H156" s="32"/>
      <c r="I156" s="32"/>
      <c r="J156" s="32"/>
      <c r="K156" s="32"/>
      <c r="L156" s="32"/>
      <c r="M156" s="99">
        <f t="shared" si="13"/>
      </c>
      <c r="N156" s="99">
        <f t="shared" si="14"/>
      </c>
      <c r="O156" s="99">
        <f t="shared" si="15"/>
      </c>
      <c r="P156" s="30"/>
      <c r="Q156" s="32"/>
      <c r="R156" s="32"/>
      <c r="S156" s="32"/>
      <c r="T156" s="60">
        <f t="shared" si="16"/>
      </c>
      <c r="U156" s="30"/>
      <c r="V156" s="32"/>
      <c r="W156" s="32"/>
      <c r="X156" s="32"/>
      <c r="Y156" s="32"/>
      <c r="Z156" s="32"/>
      <c r="AA156" s="85">
        <f t="shared" si="19"/>
        <v>1900</v>
      </c>
      <c r="AB156" s="82">
        <f aca="true" t="shared" si="20" ref="AB156:AB219">AB155+1</f>
        <v>131</v>
      </c>
      <c r="AC156" s="86" t="b">
        <f t="shared" si="17"/>
        <v>0</v>
      </c>
      <c r="AD156" s="82" t="e">
        <f>VLOOKUP(E156,FieldElevations,2,FALSE)</f>
        <v>#N/A</v>
      </c>
      <c r="AE156" s="82"/>
      <c r="AF156" s="82"/>
      <c r="AG156" s="8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  <c r="DP156" s="32"/>
      <c r="DQ156" s="32"/>
      <c r="DR156" s="32"/>
      <c r="DS156" s="32"/>
      <c r="DT156" s="32"/>
      <c r="DU156" s="32"/>
      <c r="DV156" s="32"/>
      <c r="DW156" s="32"/>
      <c r="DX156" s="32"/>
      <c r="DY156" s="32"/>
      <c r="DZ156" s="32"/>
      <c r="EA156" s="32"/>
      <c r="EB156" s="32"/>
      <c r="EC156" s="32"/>
      <c r="ED156" s="32"/>
      <c r="EE156" s="32"/>
      <c r="EF156" s="32"/>
      <c r="EG156" s="32"/>
      <c r="EH156" s="32"/>
      <c r="EI156" s="32"/>
      <c r="EJ156" s="32"/>
      <c r="EK156" s="32"/>
      <c r="EL156" s="32"/>
      <c r="EM156" s="32"/>
      <c r="EN156" s="32"/>
      <c r="EO156" s="32"/>
      <c r="EP156" s="32"/>
      <c r="EQ156" s="32"/>
      <c r="ER156" s="32"/>
      <c r="ES156" s="32"/>
      <c r="ET156" s="32"/>
      <c r="EU156" s="32"/>
      <c r="EV156" s="32"/>
      <c r="EW156" s="32"/>
      <c r="EX156" s="32"/>
      <c r="EY156" s="32"/>
      <c r="EZ156" s="32"/>
      <c r="FA156" s="32"/>
      <c r="FB156" s="32"/>
      <c r="FC156" s="32"/>
      <c r="FD156" s="32"/>
      <c r="FE156" s="32"/>
      <c r="FF156" s="32"/>
      <c r="FG156" s="32"/>
      <c r="FH156" s="32"/>
      <c r="FI156" s="32"/>
      <c r="FJ156" s="32"/>
      <c r="FK156" s="32"/>
      <c r="FL156" s="32"/>
      <c r="FM156" s="32"/>
      <c r="FN156" s="32"/>
      <c r="FO156" s="32"/>
      <c r="FP156" s="32"/>
      <c r="FQ156" s="32"/>
      <c r="FR156" s="32"/>
      <c r="FS156" s="32"/>
      <c r="FT156" s="32"/>
      <c r="FU156" s="32"/>
      <c r="FV156" s="32"/>
      <c r="FW156" s="32"/>
      <c r="FX156" s="32"/>
      <c r="FY156" s="32"/>
      <c r="FZ156" s="32"/>
      <c r="GA156" s="32"/>
      <c r="GB156" s="32"/>
      <c r="GC156" s="32"/>
      <c r="GD156" s="32"/>
      <c r="GE156" s="32"/>
      <c r="GF156" s="32"/>
      <c r="GG156" s="32"/>
      <c r="GH156" s="32"/>
      <c r="GI156" s="32"/>
      <c r="GJ156" s="32"/>
      <c r="GK156" s="32"/>
      <c r="GL156" s="32"/>
    </row>
    <row r="157" spans="1:194" ht="12.75">
      <c r="A157" s="102"/>
      <c r="B157" s="101">
        <f>IF(AA157&lt;1902,"",IF(ROW()=FirstDataRow,1,B156+1))</f>
      </c>
      <c r="C157" s="32"/>
      <c r="D157" s="32"/>
      <c r="E157" s="32"/>
      <c r="F157" s="32">
        <f t="shared" si="18"/>
      </c>
      <c r="G157" s="32"/>
      <c r="H157" s="32"/>
      <c r="I157" s="32"/>
      <c r="J157" s="32"/>
      <c r="K157" s="32"/>
      <c r="L157" s="32"/>
      <c r="M157" s="99">
        <f t="shared" si="13"/>
      </c>
      <c r="N157" s="99">
        <f t="shared" si="14"/>
      </c>
      <c r="O157" s="99">
        <f t="shared" si="15"/>
      </c>
      <c r="P157" s="30"/>
      <c r="Q157" s="32"/>
      <c r="R157" s="32"/>
      <c r="S157" s="32"/>
      <c r="T157" s="60">
        <f t="shared" si="16"/>
      </c>
      <c r="U157" s="30"/>
      <c r="V157" s="32"/>
      <c r="W157" s="32"/>
      <c r="X157" s="32"/>
      <c r="Y157" s="32"/>
      <c r="Z157" s="32"/>
      <c r="AA157" s="85">
        <f t="shared" si="19"/>
        <v>1900</v>
      </c>
      <c r="AB157" s="82">
        <f t="shared" si="20"/>
        <v>132</v>
      </c>
      <c r="AC157" s="86" t="b">
        <f t="shared" si="17"/>
        <v>0</v>
      </c>
      <c r="AD157" s="82" t="e">
        <f>VLOOKUP(E157,FieldElevations,2,FALSE)</f>
        <v>#N/A</v>
      </c>
      <c r="AE157" s="82"/>
      <c r="AF157" s="82"/>
      <c r="AG157" s="8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/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32"/>
      <c r="ER157" s="32"/>
      <c r="ES157" s="32"/>
      <c r="ET157" s="32"/>
      <c r="EU157" s="32"/>
      <c r="EV157" s="32"/>
      <c r="EW157" s="32"/>
      <c r="EX157" s="32"/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2"/>
      <c r="FK157" s="32"/>
      <c r="FL157" s="32"/>
      <c r="FM157" s="32"/>
      <c r="FN157" s="32"/>
      <c r="FO157" s="32"/>
      <c r="FP157" s="32"/>
      <c r="FQ157" s="32"/>
      <c r="FR157" s="32"/>
      <c r="FS157" s="32"/>
      <c r="FT157" s="32"/>
      <c r="FU157" s="32"/>
      <c r="FV157" s="32"/>
      <c r="FW157" s="32"/>
      <c r="FX157" s="32"/>
      <c r="FY157" s="32"/>
      <c r="FZ157" s="32"/>
      <c r="GA157" s="32"/>
      <c r="GB157" s="32"/>
      <c r="GC157" s="32"/>
      <c r="GD157" s="32"/>
      <c r="GE157" s="32"/>
      <c r="GF157" s="32"/>
      <c r="GG157" s="32"/>
      <c r="GH157" s="32"/>
      <c r="GI157" s="32"/>
      <c r="GJ157" s="32"/>
      <c r="GK157" s="32"/>
      <c r="GL157" s="32"/>
    </row>
    <row r="158" spans="1:194" ht="12.75">
      <c r="A158" s="102"/>
      <c r="B158" s="101">
        <f>IF(AA158&lt;1902,"",IF(ROW()=FirstDataRow,1,B157+1))</f>
      </c>
      <c r="C158" s="32"/>
      <c r="D158" s="32"/>
      <c r="E158" s="32"/>
      <c r="F158" s="32">
        <f t="shared" si="18"/>
      </c>
      <c r="G158" s="32"/>
      <c r="H158" s="32"/>
      <c r="I158" s="32"/>
      <c r="J158" s="32"/>
      <c r="K158" s="32"/>
      <c r="L158" s="32"/>
      <c r="M158" s="99">
        <f t="shared" si="13"/>
      </c>
      <c r="N158" s="99">
        <f t="shared" si="14"/>
      </c>
      <c r="O158" s="99">
        <f t="shared" si="15"/>
      </c>
      <c r="P158" s="30"/>
      <c r="Q158" s="32"/>
      <c r="R158" s="32"/>
      <c r="S158" s="32"/>
      <c r="T158" s="60">
        <f t="shared" si="16"/>
      </c>
      <c r="U158" s="30"/>
      <c r="V158" s="32"/>
      <c r="W158" s="32"/>
      <c r="X158" s="32"/>
      <c r="Y158" s="32"/>
      <c r="Z158" s="32"/>
      <c r="AA158" s="85">
        <f t="shared" si="19"/>
        <v>1900</v>
      </c>
      <c r="AB158" s="82">
        <f t="shared" si="20"/>
        <v>133</v>
      </c>
      <c r="AC158" s="86" t="b">
        <f t="shared" si="17"/>
        <v>0</v>
      </c>
      <c r="AD158" s="82" t="e">
        <f>VLOOKUP(E158,FieldElevations,2,FALSE)</f>
        <v>#N/A</v>
      </c>
      <c r="AE158" s="82"/>
      <c r="AF158" s="82"/>
      <c r="AG158" s="8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  <c r="DO158" s="32"/>
      <c r="DP158" s="32"/>
      <c r="DQ158" s="32"/>
      <c r="DR158" s="32"/>
      <c r="DS158" s="32"/>
      <c r="DT158" s="32"/>
      <c r="DU158" s="32"/>
      <c r="DV158" s="32"/>
      <c r="DW158" s="32"/>
      <c r="DX158" s="32"/>
      <c r="DY158" s="32"/>
      <c r="DZ158" s="32"/>
      <c r="EA158" s="32"/>
      <c r="EB158" s="32"/>
      <c r="EC158" s="32"/>
      <c r="ED158" s="32"/>
      <c r="EE158" s="32"/>
      <c r="EF158" s="32"/>
      <c r="EG158" s="32"/>
      <c r="EH158" s="32"/>
      <c r="EI158" s="32"/>
      <c r="EJ158" s="32"/>
      <c r="EK158" s="32"/>
      <c r="EL158" s="32"/>
      <c r="EM158" s="32"/>
      <c r="EN158" s="32"/>
      <c r="EO158" s="32"/>
      <c r="EP158" s="32"/>
      <c r="EQ158" s="32"/>
      <c r="ER158" s="32"/>
      <c r="ES158" s="32"/>
      <c r="ET158" s="32"/>
      <c r="EU158" s="32"/>
      <c r="EV158" s="32"/>
      <c r="EW158" s="32"/>
      <c r="EX158" s="32"/>
      <c r="EY158" s="32"/>
      <c r="EZ158" s="32"/>
      <c r="FA158" s="32"/>
      <c r="FB158" s="32"/>
      <c r="FC158" s="32"/>
      <c r="FD158" s="32"/>
      <c r="FE158" s="32"/>
      <c r="FF158" s="32"/>
      <c r="FG158" s="32"/>
      <c r="FH158" s="32"/>
      <c r="FI158" s="32"/>
      <c r="FJ158" s="32"/>
      <c r="FK158" s="32"/>
      <c r="FL158" s="32"/>
      <c r="FM158" s="32"/>
      <c r="FN158" s="32"/>
      <c r="FO158" s="32"/>
      <c r="FP158" s="32"/>
      <c r="FQ158" s="32"/>
      <c r="FR158" s="32"/>
      <c r="FS158" s="32"/>
      <c r="FT158" s="32"/>
      <c r="FU158" s="32"/>
      <c r="FV158" s="32"/>
      <c r="FW158" s="32"/>
      <c r="FX158" s="32"/>
      <c r="FY158" s="32"/>
      <c r="FZ158" s="32"/>
      <c r="GA158" s="32"/>
      <c r="GB158" s="32"/>
      <c r="GC158" s="32"/>
      <c r="GD158" s="32"/>
      <c r="GE158" s="32"/>
      <c r="GF158" s="32"/>
      <c r="GG158" s="32"/>
      <c r="GH158" s="32"/>
      <c r="GI158" s="32"/>
      <c r="GJ158" s="32"/>
      <c r="GK158" s="32"/>
      <c r="GL158" s="32"/>
    </row>
    <row r="159" spans="1:194" ht="12.75">
      <c r="A159" s="102"/>
      <c r="B159" s="101">
        <f>IF(AA159&lt;1902,"",IF(ROW()=FirstDataRow,1,B158+1))</f>
      </c>
      <c r="C159" s="32"/>
      <c r="D159" s="32"/>
      <c r="E159" s="32"/>
      <c r="F159" s="32">
        <f t="shared" si="18"/>
      </c>
      <c r="G159" s="32"/>
      <c r="H159" s="32"/>
      <c r="I159" s="32"/>
      <c r="J159" s="32"/>
      <c r="K159" s="32"/>
      <c r="L159" s="32"/>
      <c r="M159" s="99">
        <f t="shared" si="13"/>
      </c>
      <c r="N159" s="99">
        <f t="shared" si="14"/>
      </c>
      <c r="O159" s="99">
        <f t="shared" si="15"/>
      </c>
      <c r="P159" s="30"/>
      <c r="Q159" s="32"/>
      <c r="R159" s="32"/>
      <c r="S159" s="32"/>
      <c r="T159" s="60">
        <f t="shared" si="16"/>
      </c>
      <c r="U159" s="30"/>
      <c r="V159" s="32"/>
      <c r="W159" s="32"/>
      <c r="X159" s="32"/>
      <c r="Y159" s="32"/>
      <c r="Z159" s="32"/>
      <c r="AA159" s="85">
        <f t="shared" si="19"/>
        <v>1900</v>
      </c>
      <c r="AB159" s="82">
        <f t="shared" si="20"/>
        <v>134</v>
      </c>
      <c r="AC159" s="86" t="b">
        <f t="shared" si="17"/>
        <v>0</v>
      </c>
      <c r="AD159" s="82" t="e">
        <f>VLOOKUP(E159,FieldElevations,2,FALSE)</f>
        <v>#N/A</v>
      </c>
      <c r="AE159" s="82"/>
      <c r="AF159" s="82"/>
      <c r="AG159" s="8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  <c r="DQ159" s="32"/>
      <c r="DR159" s="32"/>
      <c r="DS159" s="32"/>
      <c r="DT159" s="32"/>
      <c r="DU159" s="32"/>
      <c r="DV159" s="32"/>
      <c r="DW159" s="32"/>
      <c r="DX159" s="32"/>
      <c r="DY159" s="32"/>
      <c r="DZ159" s="32"/>
      <c r="EA159" s="32"/>
      <c r="EB159" s="32"/>
      <c r="EC159" s="32"/>
      <c r="ED159" s="32"/>
      <c r="EE159" s="32"/>
      <c r="EF159" s="32"/>
      <c r="EG159" s="32"/>
      <c r="EH159" s="32"/>
      <c r="EI159" s="32"/>
      <c r="EJ159" s="32"/>
      <c r="EK159" s="32"/>
      <c r="EL159" s="32"/>
      <c r="EM159" s="32"/>
      <c r="EN159" s="32"/>
      <c r="EO159" s="32"/>
      <c r="EP159" s="32"/>
      <c r="EQ159" s="32"/>
      <c r="ER159" s="32"/>
      <c r="ES159" s="32"/>
      <c r="ET159" s="32"/>
      <c r="EU159" s="32"/>
      <c r="EV159" s="32"/>
      <c r="EW159" s="32"/>
      <c r="EX159" s="32"/>
      <c r="EY159" s="32"/>
      <c r="EZ159" s="32"/>
      <c r="FA159" s="32"/>
      <c r="FB159" s="32"/>
      <c r="FC159" s="32"/>
      <c r="FD159" s="32"/>
      <c r="FE159" s="32"/>
      <c r="FF159" s="32"/>
      <c r="FG159" s="32"/>
      <c r="FH159" s="32"/>
      <c r="FI159" s="32"/>
      <c r="FJ159" s="32"/>
      <c r="FK159" s="32"/>
      <c r="FL159" s="32"/>
      <c r="FM159" s="32"/>
      <c r="FN159" s="32"/>
      <c r="FO159" s="32"/>
      <c r="FP159" s="32"/>
      <c r="FQ159" s="32"/>
      <c r="FR159" s="32"/>
      <c r="FS159" s="32"/>
      <c r="FT159" s="32"/>
      <c r="FU159" s="32"/>
      <c r="FV159" s="32"/>
      <c r="FW159" s="32"/>
      <c r="FX159" s="32"/>
      <c r="FY159" s="32"/>
      <c r="FZ159" s="32"/>
      <c r="GA159" s="32"/>
      <c r="GB159" s="32"/>
      <c r="GC159" s="32"/>
      <c r="GD159" s="32"/>
      <c r="GE159" s="32"/>
      <c r="GF159" s="32"/>
      <c r="GG159" s="32"/>
      <c r="GH159" s="32"/>
      <c r="GI159" s="32"/>
      <c r="GJ159" s="32"/>
      <c r="GK159" s="32"/>
      <c r="GL159" s="32"/>
    </row>
    <row r="160" spans="1:194" ht="12.75">
      <c r="A160" s="102"/>
      <c r="B160" s="101">
        <f>IF(AA160&lt;1902,"",IF(ROW()=FirstDataRow,1,B159+1))</f>
      </c>
      <c r="C160" s="32"/>
      <c r="D160" s="32"/>
      <c r="E160" s="32"/>
      <c r="F160" s="32">
        <f t="shared" si="18"/>
      </c>
      <c r="G160" s="32"/>
      <c r="H160" s="32"/>
      <c r="I160" s="32"/>
      <c r="J160" s="32"/>
      <c r="K160" s="32"/>
      <c r="L160" s="32"/>
      <c r="M160" s="99">
        <f t="shared" si="13"/>
      </c>
      <c r="N160" s="99">
        <f t="shared" si="14"/>
      </c>
      <c r="O160" s="99">
        <f t="shared" si="15"/>
      </c>
      <c r="P160" s="30"/>
      <c r="Q160" s="32"/>
      <c r="R160" s="32"/>
      <c r="S160" s="32"/>
      <c r="T160" s="60">
        <f t="shared" si="16"/>
      </c>
      <c r="U160" s="30"/>
      <c r="V160" s="32"/>
      <c r="W160" s="32"/>
      <c r="X160" s="32"/>
      <c r="Y160" s="32"/>
      <c r="Z160" s="32"/>
      <c r="AA160" s="85">
        <f t="shared" si="19"/>
        <v>1900</v>
      </c>
      <c r="AB160" s="82">
        <f t="shared" si="20"/>
        <v>135</v>
      </c>
      <c r="AC160" s="86" t="b">
        <f t="shared" si="17"/>
        <v>0</v>
      </c>
      <c r="AD160" s="82" t="e">
        <f>VLOOKUP(E160,FieldElevations,2,FALSE)</f>
        <v>#N/A</v>
      </c>
      <c r="AE160" s="82"/>
      <c r="AF160" s="82"/>
      <c r="AG160" s="8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  <c r="DS160" s="32"/>
      <c r="DT160" s="32"/>
      <c r="DU160" s="32"/>
      <c r="DV160" s="32"/>
      <c r="DW160" s="32"/>
      <c r="DX160" s="32"/>
      <c r="DY160" s="32"/>
      <c r="DZ160" s="32"/>
      <c r="EA160" s="32"/>
      <c r="EB160" s="32"/>
      <c r="EC160" s="32"/>
      <c r="ED160" s="32"/>
      <c r="EE160" s="32"/>
      <c r="EF160" s="32"/>
      <c r="EG160" s="32"/>
      <c r="EH160" s="32"/>
      <c r="EI160" s="32"/>
      <c r="EJ160" s="32"/>
      <c r="EK160" s="32"/>
      <c r="EL160" s="32"/>
      <c r="EM160" s="32"/>
      <c r="EN160" s="32"/>
      <c r="EO160" s="32"/>
      <c r="EP160" s="32"/>
      <c r="EQ160" s="32"/>
      <c r="ER160" s="32"/>
      <c r="ES160" s="32"/>
      <c r="ET160" s="32"/>
      <c r="EU160" s="32"/>
      <c r="EV160" s="32"/>
      <c r="EW160" s="32"/>
      <c r="EX160" s="32"/>
      <c r="EY160" s="32"/>
      <c r="EZ160" s="32"/>
      <c r="FA160" s="32"/>
      <c r="FB160" s="32"/>
      <c r="FC160" s="32"/>
      <c r="FD160" s="32"/>
      <c r="FE160" s="32"/>
      <c r="FF160" s="32"/>
      <c r="FG160" s="32"/>
      <c r="FH160" s="32"/>
      <c r="FI160" s="32"/>
      <c r="FJ160" s="32"/>
      <c r="FK160" s="32"/>
      <c r="FL160" s="32"/>
      <c r="FM160" s="32"/>
      <c r="FN160" s="32"/>
      <c r="FO160" s="32"/>
      <c r="FP160" s="32"/>
      <c r="FQ160" s="32"/>
      <c r="FR160" s="32"/>
      <c r="FS160" s="32"/>
      <c r="FT160" s="32"/>
      <c r="FU160" s="32"/>
      <c r="FV160" s="32"/>
      <c r="FW160" s="32"/>
      <c r="FX160" s="32"/>
      <c r="FY160" s="32"/>
      <c r="FZ160" s="32"/>
      <c r="GA160" s="32"/>
      <c r="GB160" s="32"/>
      <c r="GC160" s="32"/>
      <c r="GD160" s="32"/>
      <c r="GE160" s="32"/>
      <c r="GF160" s="32"/>
      <c r="GG160" s="32"/>
      <c r="GH160" s="32"/>
      <c r="GI160" s="32"/>
      <c r="GJ160" s="32"/>
      <c r="GK160" s="32"/>
      <c r="GL160" s="32"/>
    </row>
    <row r="161" spans="1:194" ht="12.75" customHeight="1">
      <c r="A161" s="102"/>
      <c r="B161" s="101">
        <f>IF(AA161&lt;1902,"",IF(ROW()=FirstDataRow,1,B160+1))</f>
      </c>
      <c r="C161" s="32"/>
      <c r="D161" s="32"/>
      <c r="E161" s="32"/>
      <c r="F161" s="32">
        <f t="shared" si="18"/>
      </c>
      <c r="G161" s="32"/>
      <c r="H161" s="32"/>
      <c r="I161" s="32"/>
      <c r="J161" s="32"/>
      <c r="K161" s="32"/>
      <c r="L161" s="32"/>
      <c r="M161" s="99">
        <f t="shared" si="13"/>
      </c>
      <c r="N161" s="99">
        <f t="shared" si="14"/>
      </c>
      <c r="O161" s="99">
        <f t="shared" si="15"/>
      </c>
      <c r="P161" s="30"/>
      <c r="Q161" s="32"/>
      <c r="R161" s="32"/>
      <c r="S161" s="32"/>
      <c r="T161" s="60">
        <f t="shared" si="16"/>
      </c>
      <c r="U161" s="30"/>
      <c r="V161" s="32"/>
      <c r="W161" s="32"/>
      <c r="X161" s="32"/>
      <c r="Y161" s="32"/>
      <c r="Z161" s="32"/>
      <c r="AA161" s="85">
        <f t="shared" si="19"/>
        <v>1900</v>
      </c>
      <c r="AB161" s="82">
        <f t="shared" si="20"/>
        <v>136</v>
      </c>
      <c r="AC161" s="86" t="b">
        <f t="shared" si="17"/>
        <v>0</v>
      </c>
      <c r="AD161" s="82" t="e">
        <f>VLOOKUP(E161,FieldElevations,2,FALSE)</f>
        <v>#N/A</v>
      </c>
      <c r="AE161" s="82"/>
      <c r="AF161" s="82"/>
      <c r="AG161" s="8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32"/>
      <c r="EF161" s="32"/>
      <c r="EG161" s="32"/>
      <c r="EH161" s="32"/>
      <c r="EI161" s="32"/>
      <c r="EJ161" s="32"/>
      <c r="EK161" s="32"/>
      <c r="EL161" s="32"/>
      <c r="EM161" s="32"/>
      <c r="EN161" s="32"/>
      <c r="EO161" s="32"/>
      <c r="EP161" s="32"/>
      <c r="EQ161" s="32"/>
      <c r="ER161" s="32"/>
      <c r="ES161" s="32"/>
      <c r="ET161" s="32"/>
      <c r="EU161" s="32"/>
      <c r="EV161" s="32"/>
      <c r="EW161" s="32"/>
      <c r="EX161" s="32"/>
      <c r="EY161" s="32"/>
      <c r="EZ161" s="32"/>
      <c r="FA161" s="32"/>
      <c r="FB161" s="32"/>
      <c r="FC161" s="32"/>
      <c r="FD161" s="32"/>
      <c r="FE161" s="32"/>
      <c r="FF161" s="32"/>
      <c r="FG161" s="32"/>
      <c r="FH161" s="32"/>
      <c r="FI161" s="32"/>
      <c r="FJ161" s="32"/>
      <c r="FK161" s="32"/>
      <c r="FL161" s="32"/>
      <c r="FM161" s="32"/>
      <c r="FN161" s="32"/>
      <c r="FO161" s="32"/>
      <c r="FP161" s="32"/>
      <c r="FQ161" s="32"/>
      <c r="FR161" s="32"/>
      <c r="FS161" s="32"/>
      <c r="FT161" s="32"/>
      <c r="FU161" s="32"/>
      <c r="FV161" s="32"/>
      <c r="FW161" s="32"/>
      <c r="FX161" s="32"/>
      <c r="FY161" s="32"/>
      <c r="FZ161" s="32"/>
      <c r="GA161" s="32"/>
      <c r="GB161" s="32"/>
      <c r="GC161" s="32"/>
      <c r="GD161" s="32"/>
      <c r="GE161" s="32"/>
      <c r="GF161" s="32"/>
      <c r="GG161" s="32"/>
      <c r="GH161" s="32"/>
      <c r="GI161" s="32"/>
      <c r="GJ161" s="32"/>
      <c r="GK161" s="32"/>
      <c r="GL161" s="32"/>
    </row>
    <row r="162" spans="1:194" ht="12.75">
      <c r="A162" s="102"/>
      <c r="B162" s="101">
        <f>IF(AA162&lt;1902,"",IF(ROW()=FirstDataRow,1,B161+1))</f>
      </c>
      <c r="C162" s="32"/>
      <c r="D162" s="32"/>
      <c r="E162" s="32"/>
      <c r="F162" s="32">
        <f t="shared" si="18"/>
      </c>
      <c r="G162" s="32"/>
      <c r="H162" s="32"/>
      <c r="I162" s="32"/>
      <c r="J162" s="32"/>
      <c r="K162" s="32"/>
      <c r="L162" s="32"/>
      <c r="M162" s="99">
        <f t="shared" si="13"/>
      </c>
      <c r="N162" s="99">
        <f t="shared" si="14"/>
      </c>
      <c r="O162" s="99">
        <f t="shared" si="15"/>
      </c>
      <c r="P162" s="30"/>
      <c r="Q162" s="32"/>
      <c r="R162" s="32"/>
      <c r="S162" s="32"/>
      <c r="T162" s="60">
        <f t="shared" si="16"/>
      </c>
      <c r="U162" s="30"/>
      <c r="V162" s="32"/>
      <c r="W162" s="32"/>
      <c r="X162" s="32"/>
      <c r="Y162" s="32"/>
      <c r="Z162" s="32"/>
      <c r="AA162" s="85">
        <f t="shared" si="19"/>
        <v>1900</v>
      </c>
      <c r="AB162" s="82">
        <f t="shared" si="20"/>
        <v>137</v>
      </c>
      <c r="AC162" s="86" t="b">
        <f t="shared" si="17"/>
        <v>0</v>
      </c>
      <c r="AD162" s="82" t="e">
        <f>VLOOKUP(E162,FieldElevations,2,FALSE)</f>
        <v>#N/A</v>
      </c>
      <c r="AE162" s="82"/>
      <c r="AF162" s="82"/>
      <c r="AG162" s="8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  <c r="DU162" s="32"/>
      <c r="DV162" s="32"/>
      <c r="DW162" s="32"/>
      <c r="DX162" s="32"/>
      <c r="DY162" s="32"/>
      <c r="DZ162" s="32"/>
      <c r="EA162" s="32"/>
      <c r="EB162" s="32"/>
      <c r="EC162" s="32"/>
      <c r="ED162" s="32"/>
      <c r="EE162" s="32"/>
      <c r="EF162" s="32"/>
      <c r="EG162" s="32"/>
      <c r="EH162" s="32"/>
      <c r="EI162" s="32"/>
      <c r="EJ162" s="32"/>
      <c r="EK162" s="32"/>
      <c r="EL162" s="32"/>
      <c r="EM162" s="32"/>
      <c r="EN162" s="32"/>
      <c r="EO162" s="32"/>
      <c r="EP162" s="32"/>
      <c r="EQ162" s="32"/>
      <c r="ER162" s="32"/>
      <c r="ES162" s="32"/>
      <c r="ET162" s="32"/>
      <c r="EU162" s="32"/>
      <c r="EV162" s="32"/>
      <c r="EW162" s="32"/>
      <c r="EX162" s="32"/>
      <c r="EY162" s="32"/>
      <c r="EZ162" s="32"/>
      <c r="FA162" s="32"/>
      <c r="FB162" s="32"/>
      <c r="FC162" s="32"/>
      <c r="FD162" s="32"/>
      <c r="FE162" s="32"/>
      <c r="FF162" s="32"/>
      <c r="FG162" s="32"/>
      <c r="FH162" s="32"/>
      <c r="FI162" s="32"/>
      <c r="FJ162" s="32"/>
      <c r="FK162" s="32"/>
      <c r="FL162" s="32"/>
      <c r="FM162" s="32"/>
      <c r="FN162" s="32"/>
      <c r="FO162" s="32"/>
      <c r="FP162" s="32"/>
      <c r="FQ162" s="32"/>
      <c r="FR162" s="32"/>
      <c r="FS162" s="32"/>
      <c r="FT162" s="32"/>
      <c r="FU162" s="32"/>
      <c r="FV162" s="32"/>
      <c r="FW162" s="32"/>
      <c r="FX162" s="32"/>
      <c r="FY162" s="32"/>
      <c r="FZ162" s="32"/>
      <c r="GA162" s="32"/>
      <c r="GB162" s="32"/>
      <c r="GC162" s="32"/>
      <c r="GD162" s="32"/>
      <c r="GE162" s="32"/>
      <c r="GF162" s="32"/>
      <c r="GG162" s="32"/>
      <c r="GH162" s="32"/>
      <c r="GI162" s="32"/>
      <c r="GJ162" s="32"/>
      <c r="GK162" s="32"/>
      <c r="GL162" s="32"/>
    </row>
    <row r="163" spans="1:194" ht="12.75">
      <c r="A163" s="102"/>
      <c r="B163" s="101">
        <f>IF(AA163&lt;1902,"",IF(ROW()=FirstDataRow,1,B162+1))</f>
      </c>
      <c r="C163" s="32"/>
      <c r="D163" s="32"/>
      <c r="E163" s="32"/>
      <c r="F163" s="32">
        <f t="shared" si="18"/>
      </c>
      <c r="G163" s="32"/>
      <c r="H163" s="32"/>
      <c r="I163" s="32"/>
      <c r="J163" s="32"/>
      <c r="K163" s="32"/>
      <c r="L163" s="32"/>
      <c r="M163" s="99">
        <f t="shared" si="13"/>
      </c>
      <c r="N163" s="99">
        <f t="shared" si="14"/>
      </c>
      <c r="O163" s="99">
        <f t="shared" si="15"/>
      </c>
      <c r="P163" s="30"/>
      <c r="Q163" s="32"/>
      <c r="R163" s="32"/>
      <c r="S163" s="32"/>
      <c r="T163" s="60">
        <f t="shared" si="16"/>
      </c>
      <c r="U163" s="30"/>
      <c r="V163" s="32"/>
      <c r="W163" s="32"/>
      <c r="X163" s="32"/>
      <c r="Y163" s="32"/>
      <c r="Z163" s="32"/>
      <c r="AA163" s="85">
        <f t="shared" si="19"/>
        <v>1900</v>
      </c>
      <c r="AB163" s="82">
        <f t="shared" si="20"/>
        <v>138</v>
      </c>
      <c r="AC163" s="86" t="b">
        <f t="shared" si="17"/>
        <v>0</v>
      </c>
      <c r="AD163" s="82" t="e">
        <f>VLOOKUP(E163,FieldElevations,2,FALSE)</f>
        <v>#N/A</v>
      </c>
      <c r="AE163" s="82"/>
      <c r="AF163" s="82"/>
      <c r="AG163" s="8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  <c r="DO163" s="32"/>
      <c r="DP163" s="32"/>
      <c r="DQ163" s="32"/>
      <c r="DR163" s="32"/>
      <c r="DS163" s="32"/>
      <c r="DT163" s="32"/>
      <c r="DU163" s="32"/>
      <c r="DV163" s="32"/>
      <c r="DW163" s="32"/>
      <c r="DX163" s="32"/>
      <c r="DY163" s="32"/>
      <c r="DZ163" s="32"/>
      <c r="EA163" s="32"/>
      <c r="EB163" s="32"/>
      <c r="EC163" s="32"/>
      <c r="ED163" s="32"/>
      <c r="EE163" s="32"/>
      <c r="EF163" s="32"/>
      <c r="EG163" s="32"/>
      <c r="EH163" s="32"/>
      <c r="EI163" s="32"/>
      <c r="EJ163" s="32"/>
      <c r="EK163" s="32"/>
      <c r="EL163" s="32"/>
      <c r="EM163" s="32"/>
      <c r="EN163" s="32"/>
      <c r="EO163" s="32"/>
      <c r="EP163" s="32"/>
      <c r="EQ163" s="32"/>
      <c r="ER163" s="32"/>
      <c r="ES163" s="32"/>
      <c r="ET163" s="32"/>
      <c r="EU163" s="32"/>
      <c r="EV163" s="32"/>
      <c r="EW163" s="32"/>
      <c r="EX163" s="32"/>
      <c r="EY163" s="32"/>
      <c r="EZ163" s="32"/>
      <c r="FA163" s="32"/>
      <c r="FB163" s="32"/>
      <c r="FC163" s="32"/>
      <c r="FD163" s="32"/>
      <c r="FE163" s="32"/>
      <c r="FF163" s="32"/>
      <c r="FG163" s="32"/>
      <c r="FH163" s="32"/>
      <c r="FI163" s="32"/>
      <c r="FJ163" s="32"/>
      <c r="FK163" s="32"/>
      <c r="FL163" s="32"/>
      <c r="FM163" s="32"/>
      <c r="FN163" s="32"/>
      <c r="FO163" s="32"/>
      <c r="FP163" s="32"/>
      <c r="FQ163" s="32"/>
      <c r="FR163" s="32"/>
      <c r="FS163" s="32"/>
      <c r="FT163" s="32"/>
      <c r="FU163" s="32"/>
      <c r="FV163" s="32"/>
      <c r="FW163" s="32"/>
      <c r="FX163" s="32"/>
      <c r="FY163" s="32"/>
      <c r="FZ163" s="32"/>
      <c r="GA163" s="32"/>
      <c r="GB163" s="32"/>
      <c r="GC163" s="32"/>
      <c r="GD163" s="32"/>
      <c r="GE163" s="32"/>
      <c r="GF163" s="32"/>
      <c r="GG163" s="32"/>
      <c r="GH163" s="32"/>
      <c r="GI163" s="32"/>
      <c r="GJ163" s="32"/>
      <c r="GK163" s="32"/>
      <c r="GL163" s="32"/>
    </row>
    <row r="164" spans="1:194" ht="12.75">
      <c r="A164" s="102"/>
      <c r="B164" s="101">
        <f>IF(AA164&lt;1902,"",IF(ROW()=FirstDataRow,1,B163+1))</f>
      </c>
      <c r="C164" s="32"/>
      <c r="D164" s="32"/>
      <c r="E164" s="32"/>
      <c r="F164" s="32">
        <f t="shared" si="18"/>
      </c>
      <c r="G164" s="32"/>
      <c r="H164" s="32"/>
      <c r="I164" s="32"/>
      <c r="J164" s="32"/>
      <c r="K164" s="32"/>
      <c r="L164" s="32"/>
      <c r="M164" s="99">
        <f aca="true" t="shared" si="21" ref="M164:M225">IF(COUNT(K164)&gt;0,K164-F164,"")</f>
      </c>
      <c r="N164" s="99">
        <f aca="true" t="shared" si="22" ref="N164:N225">IF(COUNT(K164)&gt;0,L164-F164,"")</f>
      </c>
      <c r="O164" s="99">
        <f aca="true" t="shared" si="23" ref="O164:O225">IF(COUNT(K164)&gt;0,N164-M164,"")</f>
      </c>
      <c r="P164" s="30"/>
      <c r="Q164" s="32"/>
      <c r="R164" s="32"/>
      <c r="S164" s="32"/>
      <c r="T164" s="60">
        <f aca="true" t="shared" si="24" ref="T164:T225">IF(Q164+R164+S164&gt;0,Q164+R164+S164,"")</f>
      </c>
      <c r="U164" s="30"/>
      <c r="V164" s="32"/>
      <c r="W164" s="32"/>
      <c r="X164" s="32"/>
      <c r="Y164" s="32"/>
      <c r="Z164" s="32"/>
      <c r="AA164" s="85">
        <f t="shared" si="19"/>
        <v>1900</v>
      </c>
      <c r="AB164" s="82">
        <f t="shared" si="20"/>
        <v>139</v>
      </c>
      <c r="AC164" s="86" t="b">
        <f t="shared" si="17"/>
        <v>0</v>
      </c>
      <c r="AD164" s="82" t="e">
        <f>VLOOKUP(E164,FieldElevations,2,FALSE)</f>
        <v>#N/A</v>
      </c>
      <c r="AE164" s="82"/>
      <c r="AF164" s="82"/>
      <c r="AG164" s="8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  <c r="DO164" s="32"/>
      <c r="DP164" s="32"/>
      <c r="DQ164" s="32"/>
      <c r="DR164" s="32"/>
      <c r="DS164" s="32"/>
      <c r="DT164" s="32"/>
      <c r="DU164" s="32"/>
      <c r="DV164" s="32"/>
      <c r="DW164" s="32"/>
      <c r="DX164" s="32"/>
      <c r="DY164" s="32"/>
      <c r="DZ164" s="32"/>
      <c r="EA164" s="32"/>
      <c r="EB164" s="32"/>
      <c r="EC164" s="32"/>
      <c r="ED164" s="32"/>
      <c r="EE164" s="32"/>
      <c r="EF164" s="32"/>
      <c r="EG164" s="32"/>
      <c r="EH164" s="32"/>
      <c r="EI164" s="32"/>
      <c r="EJ164" s="32"/>
      <c r="EK164" s="32"/>
      <c r="EL164" s="32"/>
      <c r="EM164" s="32"/>
      <c r="EN164" s="32"/>
      <c r="EO164" s="32"/>
      <c r="EP164" s="32"/>
      <c r="EQ164" s="32"/>
      <c r="ER164" s="32"/>
      <c r="ES164" s="32"/>
      <c r="ET164" s="32"/>
      <c r="EU164" s="32"/>
      <c r="EV164" s="32"/>
      <c r="EW164" s="32"/>
      <c r="EX164" s="32"/>
      <c r="EY164" s="32"/>
      <c r="EZ164" s="32"/>
      <c r="FA164" s="32"/>
      <c r="FB164" s="32"/>
      <c r="FC164" s="32"/>
      <c r="FD164" s="32"/>
      <c r="FE164" s="32"/>
      <c r="FF164" s="32"/>
      <c r="FG164" s="32"/>
      <c r="FH164" s="32"/>
      <c r="FI164" s="32"/>
      <c r="FJ164" s="32"/>
      <c r="FK164" s="32"/>
      <c r="FL164" s="32"/>
      <c r="FM164" s="32"/>
      <c r="FN164" s="32"/>
      <c r="FO164" s="32"/>
      <c r="FP164" s="32"/>
      <c r="FQ164" s="32"/>
      <c r="FR164" s="32"/>
      <c r="FS164" s="32"/>
      <c r="FT164" s="32"/>
      <c r="FU164" s="32"/>
      <c r="FV164" s="32"/>
      <c r="FW164" s="32"/>
      <c r="FX164" s="32"/>
      <c r="FY164" s="32"/>
      <c r="FZ164" s="32"/>
      <c r="GA164" s="32"/>
      <c r="GB164" s="32"/>
      <c r="GC164" s="32"/>
      <c r="GD164" s="32"/>
      <c r="GE164" s="32"/>
      <c r="GF164" s="32"/>
      <c r="GG164" s="32"/>
      <c r="GH164" s="32"/>
      <c r="GI164" s="32"/>
      <c r="GJ164" s="32"/>
      <c r="GK164" s="32"/>
      <c r="GL164" s="32"/>
    </row>
    <row r="165" spans="1:194" ht="12.75">
      <c r="A165" s="102"/>
      <c r="B165" s="101">
        <f>IF(AA165&lt;1902,"",IF(ROW()=FirstDataRow,1,B164+1))</f>
      </c>
      <c r="C165" s="32"/>
      <c r="D165" s="32"/>
      <c r="E165" s="32"/>
      <c r="F165" s="32">
        <f t="shared" si="18"/>
      </c>
      <c r="G165" s="32"/>
      <c r="H165" s="32"/>
      <c r="I165" s="32"/>
      <c r="J165" s="32"/>
      <c r="K165" s="32"/>
      <c r="L165" s="32"/>
      <c r="M165" s="99">
        <f t="shared" si="21"/>
      </c>
      <c r="N165" s="99">
        <f t="shared" si="22"/>
      </c>
      <c r="O165" s="99">
        <f t="shared" si="23"/>
      </c>
      <c r="P165" s="30"/>
      <c r="Q165" s="32"/>
      <c r="R165" s="32"/>
      <c r="S165" s="32"/>
      <c r="T165" s="60">
        <f t="shared" si="24"/>
      </c>
      <c r="U165" s="30"/>
      <c r="V165" s="32"/>
      <c r="W165" s="32"/>
      <c r="X165" s="32"/>
      <c r="Y165" s="32"/>
      <c r="Z165" s="32"/>
      <c r="AA165" s="85">
        <f t="shared" si="19"/>
        <v>1900</v>
      </c>
      <c r="AB165" s="82">
        <f t="shared" si="20"/>
        <v>140</v>
      </c>
      <c r="AC165" s="86" t="b">
        <f t="shared" si="17"/>
        <v>1</v>
      </c>
      <c r="AD165" s="82" t="e">
        <f>VLOOKUP(E165,FieldElevations,2,FALSE)</f>
        <v>#N/A</v>
      </c>
      <c r="AE165" s="82"/>
      <c r="AF165" s="82"/>
      <c r="AG165" s="8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  <c r="DQ165" s="32"/>
      <c r="DR165" s="32"/>
      <c r="DS165" s="32"/>
      <c r="DT165" s="32"/>
      <c r="DU165" s="32"/>
      <c r="DV165" s="32"/>
      <c r="DW165" s="32"/>
      <c r="DX165" s="32"/>
      <c r="DY165" s="32"/>
      <c r="DZ165" s="32"/>
      <c r="EA165" s="32"/>
      <c r="EB165" s="32"/>
      <c r="EC165" s="32"/>
      <c r="ED165" s="32"/>
      <c r="EE165" s="32"/>
      <c r="EF165" s="32"/>
      <c r="EG165" s="32"/>
      <c r="EH165" s="32"/>
      <c r="EI165" s="32"/>
      <c r="EJ165" s="32"/>
      <c r="EK165" s="32"/>
      <c r="EL165" s="32"/>
      <c r="EM165" s="32"/>
      <c r="EN165" s="32"/>
      <c r="EO165" s="32"/>
      <c r="EP165" s="32"/>
      <c r="EQ165" s="32"/>
      <c r="ER165" s="32"/>
      <c r="ES165" s="32"/>
      <c r="ET165" s="32"/>
      <c r="EU165" s="32"/>
      <c r="EV165" s="32"/>
      <c r="EW165" s="32"/>
      <c r="EX165" s="32"/>
      <c r="EY165" s="32"/>
      <c r="EZ165" s="32"/>
      <c r="FA165" s="32"/>
      <c r="FB165" s="32"/>
      <c r="FC165" s="32"/>
      <c r="FD165" s="32"/>
      <c r="FE165" s="32"/>
      <c r="FF165" s="32"/>
      <c r="FG165" s="32"/>
      <c r="FH165" s="32"/>
      <c r="FI165" s="32"/>
      <c r="FJ165" s="32"/>
      <c r="FK165" s="32"/>
      <c r="FL165" s="32"/>
      <c r="FM165" s="32"/>
      <c r="FN165" s="32"/>
      <c r="FO165" s="32"/>
      <c r="FP165" s="32"/>
      <c r="FQ165" s="32"/>
      <c r="FR165" s="32"/>
      <c r="FS165" s="32"/>
      <c r="FT165" s="32"/>
      <c r="FU165" s="32"/>
      <c r="FV165" s="32"/>
      <c r="FW165" s="32"/>
      <c r="FX165" s="32"/>
      <c r="FY165" s="32"/>
      <c r="FZ165" s="32"/>
      <c r="GA165" s="32"/>
      <c r="GB165" s="32"/>
      <c r="GC165" s="32"/>
      <c r="GD165" s="32"/>
      <c r="GE165" s="32"/>
      <c r="GF165" s="32"/>
      <c r="GG165" s="32"/>
      <c r="GH165" s="32"/>
      <c r="GI165" s="32"/>
      <c r="GJ165" s="32"/>
      <c r="GK165" s="32"/>
      <c r="GL165" s="32"/>
    </row>
    <row r="166" spans="1:194" ht="12.75">
      <c r="A166" s="102"/>
      <c r="B166" s="101">
        <f>IF(AA166&lt;1902,"",IF(ROW()=FirstDataRow,1,B165+1))</f>
      </c>
      <c r="C166" s="32"/>
      <c r="D166" s="32"/>
      <c r="E166" s="32"/>
      <c r="F166" s="32">
        <f t="shared" si="18"/>
      </c>
      <c r="G166" s="32"/>
      <c r="H166" s="32"/>
      <c r="I166" s="32"/>
      <c r="J166" s="32"/>
      <c r="K166" s="32"/>
      <c r="L166" s="32"/>
      <c r="M166" s="99">
        <f t="shared" si="21"/>
      </c>
      <c r="N166" s="99">
        <f t="shared" si="22"/>
      </c>
      <c r="O166" s="99">
        <f t="shared" si="23"/>
      </c>
      <c r="P166" s="30"/>
      <c r="Q166" s="32"/>
      <c r="R166" s="32"/>
      <c r="S166" s="32"/>
      <c r="T166" s="60">
        <f t="shared" si="24"/>
      </c>
      <c r="U166" s="30"/>
      <c r="V166" s="32"/>
      <c r="W166" s="32"/>
      <c r="X166" s="32"/>
      <c r="Y166" s="32"/>
      <c r="Z166" s="32"/>
      <c r="AA166" s="85">
        <f t="shared" si="19"/>
        <v>1900</v>
      </c>
      <c r="AB166" s="82">
        <f t="shared" si="20"/>
        <v>141</v>
      </c>
      <c r="AC166" s="86" t="b">
        <f t="shared" si="17"/>
        <v>0</v>
      </c>
      <c r="AD166" s="82" t="e">
        <f>VLOOKUP(E166,FieldElevations,2,FALSE)</f>
        <v>#N/A</v>
      </c>
      <c r="AE166" s="82"/>
      <c r="AF166" s="82"/>
      <c r="AG166" s="8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  <c r="DO166" s="32"/>
      <c r="DP166" s="32"/>
      <c r="DQ166" s="32"/>
      <c r="DR166" s="32"/>
      <c r="DS166" s="32"/>
      <c r="DT166" s="32"/>
      <c r="DU166" s="32"/>
      <c r="DV166" s="32"/>
      <c r="DW166" s="32"/>
      <c r="DX166" s="32"/>
      <c r="DY166" s="32"/>
      <c r="DZ166" s="32"/>
      <c r="EA166" s="32"/>
      <c r="EB166" s="32"/>
      <c r="EC166" s="32"/>
      <c r="ED166" s="32"/>
      <c r="EE166" s="32"/>
      <c r="EF166" s="32"/>
      <c r="EG166" s="32"/>
      <c r="EH166" s="32"/>
      <c r="EI166" s="32"/>
      <c r="EJ166" s="32"/>
      <c r="EK166" s="32"/>
      <c r="EL166" s="32"/>
      <c r="EM166" s="32"/>
      <c r="EN166" s="32"/>
      <c r="EO166" s="32"/>
      <c r="EP166" s="32"/>
      <c r="EQ166" s="32"/>
      <c r="ER166" s="32"/>
      <c r="ES166" s="32"/>
      <c r="ET166" s="32"/>
      <c r="EU166" s="32"/>
      <c r="EV166" s="32"/>
      <c r="EW166" s="32"/>
      <c r="EX166" s="32"/>
      <c r="EY166" s="32"/>
      <c r="EZ166" s="32"/>
      <c r="FA166" s="32"/>
      <c r="FB166" s="32"/>
      <c r="FC166" s="32"/>
      <c r="FD166" s="32"/>
      <c r="FE166" s="32"/>
      <c r="FF166" s="32"/>
      <c r="FG166" s="32"/>
      <c r="FH166" s="32"/>
      <c r="FI166" s="32"/>
      <c r="FJ166" s="32"/>
      <c r="FK166" s="32"/>
      <c r="FL166" s="32"/>
      <c r="FM166" s="32"/>
      <c r="FN166" s="32"/>
      <c r="FO166" s="32"/>
      <c r="FP166" s="32"/>
      <c r="FQ166" s="32"/>
      <c r="FR166" s="32"/>
      <c r="FS166" s="32"/>
      <c r="FT166" s="32"/>
      <c r="FU166" s="32"/>
      <c r="FV166" s="32"/>
      <c r="FW166" s="32"/>
      <c r="FX166" s="32"/>
      <c r="FY166" s="32"/>
      <c r="FZ166" s="32"/>
      <c r="GA166" s="32"/>
      <c r="GB166" s="32"/>
      <c r="GC166" s="32"/>
      <c r="GD166" s="32"/>
      <c r="GE166" s="32"/>
      <c r="GF166" s="32"/>
      <c r="GG166" s="32"/>
      <c r="GH166" s="32"/>
      <c r="GI166" s="32"/>
      <c r="GJ166" s="32"/>
      <c r="GK166" s="32"/>
      <c r="GL166" s="32"/>
    </row>
    <row r="167" spans="1:194" ht="12.75">
      <c r="A167" s="102"/>
      <c r="B167" s="101">
        <f>IF(AA167&lt;1902,"",IF(ROW()=FirstDataRow,1,B166+1))</f>
      </c>
      <c r="C167" s="32"/>
      <c r="D167" s="32"/>
      <c r="E167" s="32"/>
      <c r="F167" s="32">
        <f t="shared" si="18"/>
      </c>
      <c r="G167" s="32"/>
      <c r="H167" s="32"/>
      <c r="I167" s="32"/>
      <c r="J167" s="32"/>
      <c r="K167" s="32"/>
      <c r="L167" s="32"/>
      <c r="M167" s="99">
        <f t="shared" si="21"/>
      </c>
      <c r="N167" s="99">
        <f t="shared" si="22"/>
      </c>
      <c r="O167" s="99">
        <f t="shared" si="23"/>
      </c>
      <c r="P167" s="30"/>
      <c r="Q167" s="32"/>
      <c r="R167" s="32"/>
      <c r="S167" s="32"/>
      <c r="T167" s="60">
        <f t="shared" si="24"/>
      </c>
      <c r="U167" s="30"/>
      <c r="V167" s="32"/>
      <c r="W167" s="32"/>
      <c r="X167" s="32"/>
      <c r="Y167" s="32"/>
      <c r="Z167" s="32"/>
      <c r="AA167" s="85">
        <f t="shared" si="19"/>
        <v>1900</v>
      </c>
      <c r="AB167" s="82">
        <f t="shared" si="20"/>
        <v>142</v>
      </c>
      <c r="AC167" s="86" t="b">
        <f t="shared" si="17"/>
        <v>0</v>
      </c>
      <c r="AD167" s="82" t="e">
        <f>VLOOKUP(E167,FieldElevations,2,FALSE)</f>
        <v>#N/A</v>
      </c>
      <c r="AE167" s="82"/>
      <c r="AF167" s="82"/>
      <c r="AG167" s="8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  <c r="DO167" s="32"/>
      <c r="DP167" s="32"/>
      <c r="DQ167" s="32"/>
      <c r="DR167" s="32"/>
      <c r="DS167" s="32"/>
      <c r="DT167" s="32"/>
      <c r="DU167" s="32"/>
      <c r="DV167" s="32"/>
      <c r="DW167" s="32"/>
      <c r="DX167" s="32"/>
      <c r="DY167" s="32"/>
      <c r="DZ167" s="32"/>
      <c r="EA167" s="32"/>
      <c r="EB167" s="32"/>
      <c r="EC167" s="32"/>
      <c r="ED167" s="32"/>
      <c r="EE167" s="32"/>
      <c r="EF167" s="32"/>
      <c r="EG167" s="32"/>
      <c r="EH167" s="32"/>
      <c r="EI167" s="32"/>
      <c r="EJ167" s="32"/>
      <c r="EK167" s="32"/>
      <c r="EL167" s="32"/>
      <c r="EM167" s="32"/>
      <c r="EN167" s="32"/>
      <c r="EO167" s="32"/>
      <c r="EP167" s="32"/>
      <c r="EQ167" s="32"/>
      <c r="ER167" s="32"/>
      <c r="ES167" s="32"/>
      <c r="ET167" s="32"/>
      <c r="EU167" s="32"/>
      <c r="EV167" s="32"/>
      <c r="EW167" s="32"/>
      <c r="EX167" s="32"/>
      <c r="EY167" s="32"/>
      <c r="EZ167" s="32"/>
      <c r="FA167" s="32"/>
      <c r="FB167" s="32"/>
      <c r="FC167" s="32"/>
      <c r="FD167" s="32"/>
      <c r="FE167" s="32"/>
      <c r="FF167" s="32"/>
      <c r="FG167" s="32"/>
      <c r="FH167" s="32"/>
      <c r="FI167" s="32"/>
      <c r="FJ167" s="32"/>
      <c r="FK167" s="32"/>
      <c r="FL167" s="32"/>
      <c r="FM167" s="32"/>
      <c r="FN167" s="32"/>
      <c r="FO167" s="32"/>
      <c r="FP167" s="32"/>
      <c r="FQ167" s="32"/>
      <c r="FR167" s="32"/>
      <c r="FS167" s="32"/>
      <c r="FT167" s="32"/>
      <c r="FU167" s="32"/>
      <c r="FV167" s="32"/>
      <c r="FW167" s="32"/>
      <c r="FX167" s="32"/>
      <c r="FY167" s="32"/>
      <c r="FZ167" s="32"/>
      <c r="GA167" s="32"/>
      <c r="GB167" s="32"/>
      <c r="GC167" s="32"/>
      <c r="GD167" s="32"/>
      <c r="GE167" s="32"/>
      <c r="GF167" s="32"/>
      <c r="GG167" s="32"/>
      <c r="GH167" s="32"/>
      <c r="GI167" s="32"/>
      <c r="GJ167" s="32"/>
      <c r="GK167" s="32"/>
      <c r="GL167" s="32"/>
    </row>
    <row r="168" spans="1:194" ht="12.75">
      <c r="A168" s="102"/>
      <c r="B168" s="101">
        <f>IF(AA168&lt;1902,"",IF(ROW()=FirstDataRow,1,B167+1))</f>
      </c>
      <c r="C168" s="32"/>
      <c r="D168" s="32"/>
      <c r="E168" s="32"/>
      <c r="F168" s="32">
        <f t="shared" si="18"/>
      </c>
      <c r="G168" s="32"/>
      <c r="H168" s="32"/>
      <c r="I168" s="32"/>
      <c r="J168" s="32"/>
      <c r="K168" s="32"/>
      <c r="L168" s="32"/>
      <c r="M168" s="99">
        <f t="shared" si="21"/>
      </c>
      <c r="N168" s="99">
        <f t="shared" si="22"/>
      </c>
      <c r="O168" s="99">
        <f t="shared" si="23"/>
      </c>
      <c r="P168" s="30"/>
      <c r="Q168" s="32"/>
      <c r="R168" s="32"/>
      <c r="S168" s="32"/>
      <c r="T168" s="60">
        <f t="shared" si="24"/>
      </c>
      <c r="U168" s="30"/>
      <c r="V168" s="32"/>
      <c r="W168" s="32"/>
      <c r="X168" s="32"/>
      <c r="Y168" s="32"/>
      <c r="Z168" s="32"/>
      <c r="AA168" s="85">
        <f t="shared" si="19"/>
        <v>1900</v>
      </c>
      <c r="AB168" s="82">
        <f t="shared" si="20"/>
        <v>143</v>
      </c>
      <c r="AC168" s="86" t="b">
        <f t="shared" si="17"/>
        <v>0</v>
      </c>
      <c r="AD168" s="82" t="e">
        <f>VLOOKUP(E168,FieldElevations,2,FALSE)</f>
        <v>#N/A</v>
      </c>
      <c r="AE168" s="82"/>
      <c r="AF168" s="82"/>
      <c r="AG168" s="8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  <c r="DL168" s="32"/>
      <c r="DM168" s="32"/>
      <c r="DN168" s="32"/>
      <c r="DO168" s="32"/>
      <c r="DP168" s="32"/>
      <c r="DQ168" s="32"/>
      <c r="DR168" s="32"/>
      <c r="DS168" s="32"/>
      <c r="DT168" s="32"/>
      <c r="DU168" s="32"/>
      <c r="DV168" s="32"/>
      <c r="DW168" s="32"/>
      <c r="DX168" s="32"/>
      <c r="DY168" s="32"/>
      <c r="DZ168" s="32"/>
      <c r="EA168" s="32"/>
      <c r="EB168" s="32"/>
      <c r="EC168" s="32"/>
      <c r="ED168" s="32"/>
      <c r="EE168" s="32"/>
      <c r="EF168" s="32"/>
      <c r="EG168" s="32"/>
      <c r="EH168" s="32"/>
      <c r="EI168" s="32"/>
      <c r="EJ168" s="32"/>
      <c r="EK168" s="32"/>
      <c r="EL168" s="32"/>
      <c r="EM168" s="32"/>
      <c r="EN168" s="32"/>
      <c r="EO168" s="32"/>
      <c r="EP168" s="32"/>
      <c r="EQ168" s="32"/>
      <c r="ER168" s="32"/>
      <c r="ES168" s="32"/>
      <c r="ET168" s="32"/>
      <c r="EU168" s="32"/>
      <c r="EV168" s="32"/>
      <c r="EW168" s="32"/>
      <c r="EX168" s="32"/>
      <c r="EY168" s="32"/>
      <c r="EZ168" s="32"/>
      <c r="FA168" s="32"/>
      <c r="FB168" s="32"/>
      <c r="FC168" s="32"/>
      <c r="FD168" s="32"/>
      <c r="FE168" s="32"/>
      <c r="FF168" s="32"/>
      <c r="FG168" s="32"/>
      <c r="FH168" s="32"/>
      <c r="FI168" s="32"/>
      <c r="FJ168" s="32"/>
      <c r="FK168" s="32"/>
      <c r="FL168" s="32"/>
      <c r="FM168" s="32"/>
      <c r="FN168" s="32"/>
      <c r="FO168" s="32"/>
      <c r="FP168" s="32"/>
      <c r="FQ168" s="32"/>
      <c r="FR168" s="32"/>
      <c r="FS168" s="32"/>
      <c r="FT168" s="32"/>
      <c r="FU168" s="32"/>
      <c r="FV168" s="32"/>
      <c r="FW168" s="32"/>
      <c r="FX168" s="32"/>
      <c r="FY168" s="32"/>
      <c r="FZ168" s="32"/>
      <c r="GA168" s="32"/>
      <c r="GB168" s="32"/>
      <c r="GC168" s="32"/>
      <c r="GD168" s="32"/>
      <c r="GE168" s="32"/>
      <c r="GF168" s="32"/>
      <c r="GG168" s="32"/>
      <c r="GH168" s="32"/>
      <c r="GI168" s="32"/>
      <c r="GJ168" s="32"/>
      <c r="GK168" s="32"/>
      <c r="GL168" s="32"/>
    </row>
    <row r="169" spans="1:194" ht="12.75">
      <c r="A169" s="102"/>
      <c r="B169" s="101">
        <f>IF(AA169&lt;1902,"",IF(ROW()=FirstDataRow,1,B168+1))</f>
      </c>
      <c r="C169" s="32"/>
      <c r="D169" s="32"/>
      <c r="E169" s="32"/>
      <c r="F169" s="32">
        <f t="shared" si="18"/>
      </c>
      <c r="G169" s="32"/>
      <c r="H169" s="32"/>
      <c r="I169" s="32"/>
      <c r="J169" s="32"/>
      <c r="K169" s="32"/>
      <c r="L169" s="32"/>
      <c r="M169" s="99">
        <f t="shared" si="21"/>
      </c>
      <c r="N169" s="99">
        <f t="shared" si="22"/>
      </c>
      <c r="O169" s="99">
        <f t="shared" si="23"/>
      </c>
      <c r="P169" s="30"/>
      <c r="Q169" s="32"/>
      <c r="R169" s="32"/>
      <c r="S169" s="32"/>
      <c r="T169" s="60">
        <f t="shared" si="24"/>
      </c>
      <c r="U169" s="30"/>
      <c r="V169" s="32"/>
      <c r="W169" s="32"/>
      <c r="X169" s="32"/>
      <c r="Y169" s="32"/>
      <c r="Z169" s="32"/>
      <c r="AA169" s="85">
        <f t="shared" si="19"/>
        <v>1900</v>
      </c>
      <c r="AB169" s="82">
        <f t="shared" si="20"/>
        <v>144</v>
      </c>
      <c r="AC169" s="86" t="b">
        <f t="shared" si="17"/>
        <v>0</v>
      </c>
      <c r="AD169" s="82" t="e">
        <f>VLOOKUP(E169,FieldElevations,2,FALSE)</f>
        <v>#N/A</v>
      </c>
      <c r="AE169" s="82"/>
      <c r="AF169" s="82"/>
      <c r="AG169" s="8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  <c r="DL169" s="32"/>
      <c r="DM169" s="32"/>
      <c r="DN169" s="32"/>
      <c r="DO169" s="32"/>
      <c r="DP169" s="32"/>
      <c r="DQ169" s="32"/>
      <c r="DR169" s="32"/>
      <c r="DS169" s="32"/>
      <c r="DT169" s="32"/>
      <c r="DU169" s="32"/>
      <c r="DV169" s="32"/>
      <c r="DW169" s="32"/>
      <c r="DX169" s="32"/>
      <c r="DY169" s="32"/>
      <c r="DZ169" s="32"/>
      <c r="EA169" s="32"/>
      <c r="EB169" s="32"/>
      <c r="EC169" s="32"/>
      <c r="ED169" s="32"/>
      <c r="EE169" s="32"/>
      <c r="EF169" s="32"/>
      <c r="EG169" s="32"/>
      <c r="EH169" s="32"/>
      <c r="EI169" s="32"/>
      <c r="EJ169" s="32"/>
      <c r="EK169" s="32"/>
      <c r="EL169" s="32"/>
      <c r="EM169" s="32"/>
      <c r="EN169" s="32"/>
      <c r="EO169" s="32"/>
      <c r="EP169" s="32"/>
      <c r="EQ169" s="32"/>
      <c r="ER169" s="32"/>
      <c r="ES169" s="32"/>
      <c r="ET169" s="32"/>
      <c r="EU169" s="32"/>
      <c r="EV169" s="32"/>
      <c r="EW169" s="32"/>
      <c r="EX169" s="32"/>
      <c r="EY169" s="32"/>
      <c r="EZ169" s="32"/>
      <c r="FA169" s="32"/>
      <c r="FB169" s="32"/>
      <c r="FC169" s="32"/>
      <c r="FD169" s="32"/>
      <c r="FE169" s="32"/>
      <c r="FF169" s="32"/>
      <c r="FG169" s="32"/>
      <c r="FH169" s="32"/>
      <c r="FI169" s="32"/>
      <c r="FJ169" s="32"/>
      <c r="FK169" s="32"/>
      <c r="FL169" s="32"/>
      <c r="FM169" s="32"/>
      <c r="FN169" s="32"/>
      <c r="FO169" s="32"/>
      <c r="FP169" s="32"/>
      <c r="FQ169" s="32"/>
      <c r="FR169" s="32"/>
      <c r="FS169" s="32"/>
      <c r="FT169" s="32"/>
      <c r="FU169" s="32"/>
      <c r="FV169" s="32"/>
      <c r="FW169" s="32"/>
      <c r="FX169" s="32"/>
      <c r="FY169" s="32"/>
      <c r="FZ169" s="32"/>
      <c r="GA169" s="32"/>
      <c r="GB169" s="32"/>
      <c r="GC169" s="32"/>
      <c r="GD169" s="32"/>
      <c r="GE169" s="32"/>
      <c r="GF169" s="32"/>
      <c r="GG169" s="32"/>
      <c r="GH169" s="32"/>
      <c r="GI169" s="32"/>
      <c r="GJ169" s="32"/>
      <c r="GK169" s="32"/>
      <c r="GL169" s="32"/>
    </row>
    <row r="170" spans="1:194" ht="12.75">
      <c r="A170" s="102"/>
      <c r="B170" s="101">
        <f>IF(AA170&lt;1902,"",IF(ROW()=FirstDataRow,1,B169+1))</f>
      </c>
      <c r="C170" s="32"/>
      <c r="D170" s="32"/>
      <c r="E170" s="32"/>
      <c r="F170" s="32">
        <f t="shared" si="18"/>
      </c>
      <c r="G170" s="32"/>
      <c r="H170" s="32"/>
      <c r="I170" s="32"/>
      <c r="J170" s="32"/>
      <c r="K170" s="32"/>
      <c r="L170" s="32"/>
      <c r="M170" s="99">
        <f t="shared" si="21"/>
      </c>
      <c r="N170" s="99">
        <f t="shared" si="22"/>
      </c>
      <c r="O170" s="99">
        <f t="shared" si="23"/>
      </c>
      <c r="P170" s="30"/>
      <c r="Q170" s="32"/>
      <c r="R170" s="32"/>
      <c r="S170" s="32"/>
      <c r="T170" s="60">
        <f t="shared" si="24"/>
      </c>
      <c r="U170" s="30"/>
      <c r="V170" s="32"/>
      <c r="W170" s="32"/>
      <c r="X170" s="32"/>
      <c r="Y170" s="32"/>
      <c r="Z170" s="32"/>
      <c r="AA170" s="85">
        <f t="shared" si="19"/>
        <v>1900</v>
      </c>
      <c r="AB170" s="82">
        <f t="shared" si="20"/>
        <v>145</v>
      </c>
      <c r="AC170" s="86" t="b">
        <f t="shared" si="17"/>
        <v>0</v>
      </c>
      <c r="AD170" s="82" t="e">
        <f>VLOOKUP(E170,FieldElevations,2,FALSE)</f>
        <v>#N/A</v>
      </c>
      <c r="AE170" s="82"/>
      <c r="AF170" s="82"/>
      <c r="AG170" s="8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  <c r="DK170" s="32"/>
      <c r="DL170" s="32"/>
      <c r="DM170" s="32"/>
      <c r="DN170" s="32"/>
      <c r="DO170" s="32"/>
      <c r="DP170" s="32"/>
      <c r="DQ170" s="32"/>
      <c r="DR170" s="32"/>
      <c r="DS170" s="32"/>
      <c r="DT170" s="32"/>
      <c r="DU170" s="32"/>
      <c r="DV170" s="32"/>
      <c r="DW170" s="32"/>
      <c r="DX170" s="32"/>
      <c r="DY170" s="32"/>
      <c r="DZ170" s="32"/>
      <c r="EA170" s="32"/>
      <c r="EB170" s="32"/>
      <c r="EC170" s="32"/>
      <c r="ED170" s="32"/>
      <c r="EE170" s="32"/>
      <c r="EF170" s="32"/>
      <c r="EG170" s="32"/>
      <c r="EH170" s="32"/>
      <c r="EI170" s="32"/>
      <c r="EJ170" s="32"/>
      <c r="EK170" s="32"/>
      <c r="EL170" s="32"/>
      <c r="EM170" s="32"/>
      <c r="EN170" s="32"/>
      <c r="EO170" s="32"/>
      <c r="EP170" s="32"/>
      <c r="EQ170" s="32"/>
      <c r="ER170" s="32"/>
      <c r="ES170" s="32"/>
      <c r="ET170" s="32"/>
      <c r="EU170" s="32"/>
      <c r="EV170" s="32"/>
      <c r="EW170" s="32"/>
      <c r="EX170" s="32"/>
      <c r="EY170" s="32"/>
      <c r="EZ170" s="32"/>
      <c r="FA170" s="32"/>
      <c r="FB170" s="32"/>
      <c r="FC170" s="32"/>
      <c r="FD170" s="32"/>
      <c r="FE170" s="32"/>
      <c r="FF170" s="32"/>
      <c r="FG170" s="32"/>
      <c r="FH170" s="32"/>
      <c r="FI170" s="32"/>
      <c r="FJ170" s="32"/>
      <c r="FK170" s="32"/>
      <c r="FL170" s="32"/>
      <c r="FM170" s="32"/>
      <c r="FN170" s="32"/>
      <c r="FO170" s="32"/>
      <c r="FP170" s="32"/>
      <c r="FQ170" s="32"/>
      <c r="FR170" s="32"/>
      <c r="FS170" s="32"/>
      <c r="FT170" s="32"/>
      <c r="FU170" s="32"/>
      <c r="FV170" s="32"/>
      <c r="FW170" s="32"/>
      <c r="FX170" s="32"/>
      <c r="FY170" s="32"/>
      <c r="FZ170" s="32"/>
      <c r="GA170" s="32"/>
      <c r="GB170" s="32"/>
      <c r="GC170" s="32"/>
      <c r="GD170" s="32"/>
      <c r="GE170" s="32"/>
      <c r="GF170" s="32"/>
      <c r="GG170" s="32"/>
      <c r="GH170" s="32"/>
      <c r="GI170" s="32"/>
      <c r="GJ170" s="32"/>
      <c r="GK170" s="32"/>
      <c r="GL170" s="32"/>
    </row>
    <row r="171" spans="1:194" ht="12.75" customHeight="1">
      <c r="A171" s="102"/>
      <c r="B171" s="101">
        <f>IF(AA171&lt;1902,"",IF(ROW()=FirstDataRow,1,B170+1))</f>
      </c>
      <c r="C171" s="32"/>
      <c r="D171" s="32"/>
      <c r="E171" s="32"/>
      <c r="F171" s="32">
        <f t="shared" si="18"/>
      </c>
      <c r="G171" s="32"/>
      <c r="H171" s="32"/>
      <c r="I171" s="32"/>
      <c r="J171" s="32"/>
      <c r="K171" s="32"/>
      <c r="L171" s="32"/>
      <c r="M171" s="99">
        <f t="shared" si="21"/>
      </c>
      <c r="N171" s="99">
        <f t="shared" si="22"/>
      </c>
      <c r="O171" s="99">
        <f t="shared" si="23"/>
      </c>
      <c r="P171" s="30"/>
      <c r="Q171" s="32"/>
      <c r="R171" s="32"/>
      <c r="S171" s="32"/>
      <c r="T171" s="60">
        <f t="shared" si="24"/>
      </c>
      <c r="U171" s="30"/>
      <c r="V171" s="32"/>
      <c r="W171" s="32"/>
      <c r="X171" s="32"/>
      <c r="Y171" s="32"/>
      <c r="Z171" s="32"/>
      <c r="AA171" s="85">
        <f t="shared" si="19"/>
        <v>1900</v>
      </c>
      <c r="AB171" s="82">
        <f t="shared" si="20"/>
        <v>146</v>
      </c>
      <c r="AC171" s="86" t="b">
        <f t="shared" si="17"/>
        <v>0</v>
      </c>
      <c r="AD171" s="82" t="e">
        <f>VLOOKUP(E171,FieldElevations,2,FALSE)</f>
        <v>#N/A</v>
      </c>
      <c r="AE171" s="82"/>
      <c r="AF171" s="82"/>
      <c r="AG171" s="8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  <c r="DN171" s="32"/>
      <c r="DO171" s="32"/>
      <c r="DP171" s="32"/>
      <c r="DQ171" s="32"/>
      <c r="DR171" s="32"/>
      <c r="DS171" s="32"/>
      <c r="DT171" s="32"/>
      <c r="DU171" s="32"/>
      <c r="DV171" s="32"/>
      <c r="DW171" s="32"/>
      <c r="DX171" s="32"/>
      <c r="DY171" s="32"/>
      <c r="DZ171" s="32"/>
      <c r="EA171" s="32"/>
      <c r="EB171" s="32"/>
      <c r="EC171" s="32"/>
      <c r="ED171" s="32"/>
      <c r="EE171" s="32"/>
      <c r="EF171" s="32"/>
      <c r="EG171" s="32"/>
      <c r="EH171" s="32"/>
      <c r="EI171" s="32"/>
      <c r="EJ171" s="32"/>
      <c r="EK171" s="32"/>
      <c r="EL171" s="32"/>
      <c r="EM171" s="32"/>
      <c r="EN171" s="32"/>
      <c r="EO171" s="32"/>
      <c r="EP171" s="32"/>
      <c r="EQ171" s="32"/>
      <c r="ER171" s="32"/>
      <c r="ES171" s="32"/>
      <c r="ET171" s="32"/>
      <c r="EU171" s="32"/>
      <c r="EV171" s="32"/>
      <c r="EW171" s="32"/>
      <c r="EX171" s="32"/>
      <c r="EY171" s="32"/>
      <c r="EZ171" s="32"/>
      <c r="FA171" s="32"/>
      <c r="FB171" s="32"/>
      <c r="FC171" s="32"/>
      <c r="FD171" s="32"/>
      <c r="FE171" s="32"/>
      <c r="FF171" s="32"/>
      <c r="FG171" s="32"/>
      <c r="FH171" s="32"/>
      <c r="FI171" s="32"/>
      <c r="FJ171" s="32"/>
      <c r="FK171" s="32"/>
      <c r="FL171" s="32"/>
      <c r="FM171" s="32"/>
      <c r="FN171" s="32"/>
      <c r="FO171" s="32"/>
      <c r="FP171" s="32"/>
      <c r="FQ171" s="32"/>
      <c r="FR171" s="32"/>
      <c r="FS171" s="32"/>
      <c r="FT171" s="32"/>
      <c r="FU171" s="32"/>
      <c r="FV171" s="32"/>
      <c r="FW171" s="32"/>
      <c r="FX171" s="32"/>
      <c r="FY171" s="32"/>
      <c r="FZ171" s="32"/>
      <c r="GA171" s="32"/>
      <c r="GB171" s="32"/>
      <c r="GC171" s="32"/>
      <c r="GD171" s="32"/>
      <c r="GE171" s="32"/>
      <c r="GF171" s="32"/>
      <c r="GG171" s="32"/>
      <c r="GH171" s="32"/>
      <c r="GI171" s="32"/>
      <c r="GJ171" s="32"/>
      <c r="GK171" s="32"/>
      <c r="GL171" s="32"/>
    </row>
    <row r="172" spans="1:194" ht="12.75" customHeight="1">
      <c r="A172" s="102"/>
      <c r="B172" s="101">
        <f>IF(AA172&lt;1902,"",IF(ROW()=FirstDataRow,1,B171+1))</f>
      </c>
      <c r="C172" s="32"/>
      <c r="D172" s="32"/>
      <c r="E172" s="32"/>
      <c r="F172" s="32">
        <f t="shared" si="18"/>
      </c>
      <c r="G172" s="32"/>
      <c r="H172" s="32"/>
      <c r="I172" s="32"/>
      <c r="J172" s="32"/>
      <c r="K172" s="32"/>
      <c r="L172" s="32"/>
      <c r="M172" s="99">
        <f t="shared" si="21"/>
      </c>
      <c r="N172" s="99">
        <f t="shared" si="22"/>
      </c>
      <c r="O172" s="99">
        <f t="shared" si="23"/>
      </c>
      <c r="P172" s="30"/>
      <c r="Q172" s="32"/>
      <c r="R172" s="32"/>
      <c r="S172" s="32"/>
      <c r="T172" s="60">
        <f t="shared" si="24"/>
      </c>
      <c r="U172" s="30"/>
      <c r="V172" s="32"/>
      <c r="W172" s="32"/>
      <c r="X172" s="32"/>
      <c r="Y172" s="32"/>
      <c r="Z172" s="32"/>
      <c r="AA172" s="85">
        <f t="shared" si="19"/>
        <v>1900</v>
      </c>
      <c r="AB172" s="82">
        <f t="shared" si="20"/>
        <v>147</v>
      </c>
      <c r="AC172" s="86" t="b">
        <f t="shared" si="17"/>
        <v>0</v>
      </c>
      <c r="AD172" s="82" t="e">
        <f>VLOOKUP(E172,FieldElevations,2,FALSE)</f>
        <v>#N/A</v>
      </c>
      <c r="AE172" s="82"/>
      <c r="AF172" s="82"/>
      <c r="AG172" s="8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  <c r="DL172" s="32"/>
      <c r="DM172" s="32"/>
      <c r="DN172" s="32"/>
      <c r="DO172" s="32"/>
      <c r="DP172" s="32"/>
      <c r="DQ172" s="32"/>
      <c r="DR172" s="32"/>
      <c r="DS172" s="32"/>
      <c r="DT172" s="32"/>
      <c r="DU172" s="32"/>
      <c r="DV172" s="32"/>
      <c r="DW172" s="32"/>
      <c r="DX172" s="32"/>
      <c r="DY172" s="32"/>
      <c r="DZ172" s="32"/>
      <c r="EA172" s="32"/>
      <c r="EB172" s="32"/>
      <c r="EC172" s="32"/>
      <c r="ED172" s="32"/>
      <c r="EE172" s="32"/>
      <c r="EF172" s="32"/>
      <c r="EG172" s="32"/>
      <c r="EH172" s="32"/>
      <c r="EI172" s="32"/>
      <c r="EJ172" s="32"/>
      <c r="EK172" s="32"/>
      <c r="EL172" s="32"/>
      <c r="EM172" s="32"/>
      <c r="EN172" s="32"/>
      <c r="EO172" s="32"/>
      <c r="EP172" s="32"/>
      <c r="EQ172" s="32"/>
      <c r="ER172" s="32"/>
      <c r="ES172" s="32"/>
      <c r="ET172" s="32"/>
      <c r="EU172" s="32"/>
      <c r="EV172" s="32"/>
      <c r="EW172" s="32"/>
      <c r="EX172" s="32"/>
      <c r="EY172" s="32"/>
      <c r="EZ172" s="32"/>
      <c r="FA172" s="32"/>
      <c r="FB172" s="32"/>
      <c r="FC172" s="32"/>
      <c r="FD172" s="32"/>
      <c r="FE172" s="32"/>
      <c r="FF172" s="32"/>
      <c r="FG172" s="32"/>
      <c r="FH172" s="32"/>
      <c r="FI172" s="32"/>
      <c r="FJ172" s="32"/>
      <c r="FK172" s="32"/>
      <c r="FL172" s="32"/>
      <c r="FM172" s="32"/>
      <c r="FN172" s="32"/>
      <c r="FO172" s="32"/>
      <c r="FP172" s="32"/>
      <c r="FQ172" s="32"/>
      <c r="FR172" s="32"/>
      <c r="FS172" s="32"/>
      <c r="FT172" s="32"/>
      <c r="FU172" s="32"/>
      <c r="FV172" s="32"/>
      <c r="FW172" s="32"/>
      <c r="FX172" s="32"/>
      <c r="FY172" s="32"/>
      <c r="FZ172" s="32"/>
      <c r="GA172" s="32"/>
      <c r="GB172" s="32"/>
      <c r="GC172" s="32"/>
      <c r="GD172" s="32"/>
      <c r="GE172" s="32"/>
      <c r="GF172" s="32"/>
      <c r="GG172" s="32"/>
      <c r="GH172" s="32"/>
      <c r="GI172" s="32"/>
      <c r="GJ172" s="32"/>
      <c r="GK172" s="32"/>
      <c r="GL172" s="32"/>
    </row>
    <row r="173" spans="1:194" ht="12.75">
      <c r="A173" s="102"/>
      <c r="B173" s="101">
        <f>IF(AA173&lt;1902,"",IF(ROW()=FirstDataRow,1,B172+1))</f>
      </c>
      <c r="C173" s="32"/>
      <c r="D173" s="32"/>
      <c r="E173" s="32"/>
      <c r="F173" s="32">
        <f t="shared" si="18"/>
      </c>
      <c r="G173" s="32"/>
      <c r="H173" s="32"/>
      <c r="I173" s="32"/>
      <c r="J173" s="32"/>
      <c r="K173" s="32"/>
      <c r="L173" s="32"/>
      <c r="M173" s="99">
        <f t="shared" si="21"/>
      </c>
      <c r="N173" s="99">
        <f t="shared" si="22"/>
      </c>
      <c r="O173" s="99">
        <f t="shared" si="23"/>
      </c>
      <c r="P173" s="30"/>
      <c r="Q173" s="32"/>
      <c r="R173" s="32"/>
      <c r="S173" s="32"/>
      <c r="T173" s="60">
        <f t="shared" si="24"/>
      </c>
      <c r="U173" s="30"/>
      <c r="V173" s="32"/>
      <c r="W173" s="32"/>
      <c r="X173" s="32"/>
      <c r="Y173" s="32"/>
      <c r="Z173" s="32"/>
      <c r="AA173" s="85">
        <f t="shared" si="19"/>
        <v>1900</v>
      </c>
      <c r="AB173" s="82">
        <f t="shared" si="20"/>
        <v>148</v>
      </c>
      <c r="AC173" s="86" t="b">
        <f t="shared" si="17"/>
        <v>0</v>
      </c>
      <c r="AD173" s="82" t="e">
        <f>VLOOKUP(E173,FieldElevations,2,FALSE)</f>
        <v>#N/A</v>
      </c>
      <c r="AE173" s="82"/>
      <c r="AF173" s="82"/>
      <c r="AG173" s="8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  <c r="DK173" s="32"/>
      <c r="DL173" s="32"/>
      <c r="DM173" s="32"/>
      <c r="DN173" s="32"/>
      <c r="DO173" s="32"/>
      <c r="DP173" s="32"/>
      <c r="DQ173" s="32"/>
      <c r="DR173" s="32"/>
      <c r="DS173" s="32"/>
      <c r="DT173" s="32"/>
      <c r="DU173" s="32"/>
      <c r="DV173" s="32"/>
      <c r="DW173" s="32"/>
      <c r="DX173" s="32"/>
      <c r="DY173" s="32"/>
      <c r="DZ173" s="32"/>
      <c r="EA173" s="32"/>
      <c r="EB173" s="32"/>
      <c r="EC173" s="32"/>
      <c r="ED173" s="32"/>
      <c r="EE173" s="32"/>
      <c r="EF173" s="32"/>
      <c r="EG173" s="32"/>
      <c r="EH173" s="32"/>
      <c r="EI173" s="32"/>
      <c r="EJ173" s="32"/>
      <c r="EK173" s="32"/>
      <c r="EL173" s="32"/>
      <c r="EM173" s="32"/>
      <c r="EN173" s="32"/>
      <c r="EO173" s="32"/>
      <c r="EP173" s="32"/>
      <c r="EQ173" s="32"/>
      <c r="ER173" s="32"/>
      <c r="ES173" s="32"/>
      <c r="ET173" s="32"/>
      <c r="EU173" s="32"/>
      <c r="EV173" s="32"/>
      <c r="EW173" s="32"/>
      <c r="EX173" s="32"/>
      <c r="EY173" s="32"/>
      <c r="EZ173" s="32"/>
      <c r="FA173" s="32"/>
      <c r="FB173" s="32"/>
      <c r="FC173" s="32"/>
      <c r="FD173" s="32"/>
      <c r="FE173" s="32"/>
      <c r="FF173" s="32"/>
      <c r="FG173" s="32"/>
      <c r="FH173" s="32"/>
      <c r="FI173" s="32"/>
      <c r="FJ173" s="32"/>
      <c r="FK173" s="32"/>
      <c r="FL173" s="32"/>
      <c r="FM173" s="32"/>
      <c r="FN173" s="32"/>
      <c r="FO173" s="32"/>
      <c r="FP173" s="32"/>
      <c r="FQ173" s="32"/>
      <c r="FR173" s="32"/>
      <c r="FS173" s="32"/>
      <c r="FT173" s="32"/>
      <c r="FU173" s="32"/>
      <c r="FV173" s="32"/>
      <c r="FW173" s="32"/>
      <c r="FX173" s="32"/>
      <c r="FY173" s="32"/>
      <c r="FZ173" s="32"/>
      <c r="GA173" s="32"/>
      <c r="GB173" s="32"/>
      <c r="GC173" s="32"/>
      <c r="GD173" s="32"/>
      <c r="GE173" s="32"/>
      <c r="GF173" s="32"/>
      <c r="GG173" s="32"/>
      <c r="GH173" s="32"/>
      <c r="GI173" s="32"/>
      <c r="GJ173" s="32"/>
      <c r="GK173" s="32"/>
      <c r="GL173" s="32"/>
    </row>
    <row r="174" spans="1:194" ht="12.75">
      <c r="A174" s="102"/>
      <c r="B174" s="101">
        <f>IF(AA174&lt;1902,"",IF(ROW()=FirstDataRow,1,B173+1))</f>
      </c>
      <c r="C174" s="32"/>
      <c r="D174" s="32"/>
      <c r="E174" s="32"/>
      <c r="F174" s="32">
        <f t="shared" si="18"/>
      </c>
      <c r="G174" s="32"/>
      <c r="H174" s="32"/>
      <c r="I174" s="32"/>
      <c r="J174" s="32"/>
      <c r="K174" s="32"/>
      <c r="L174" s="32"/>
      <c r="M174" s="99">
        <f t="shared" si="21"/>
      </c>
      <c r="N174" s="99">
        <f t="shared" si="22"/>
      </c>
      <c r="O174" s="99">
        <f t="shared" si="23"/>
      </c>
      <c r="P174" s="30"/>
      <c r="Q174" s="32"/>
      <c r="R174" s="32"/>
      <c r="S174" s="32"/>
      <c r="T174" s="60">
        <f t="shared" si="24"/>
      </c>
      <c r="U174" s="30"/>
      <c r="V174" s="32"/>
      <c r="W174" s="32"/>
      <c r="X174" s="32"/>
      <c r="Y174" s="32"/>
      <c r="Z174" s="32"/>
      <c r="AA174" s="85">
        <f t="shared" si="19"/>
        <v>1900</v>
      </c>
      <c r="AB174" s="82">
        <f t="shared" si="20"/>
        <v>149</v>
      </c>
      <c r="AC174" s="86" t="b">
        <f t="shared" si="17"/>
        <v>0</v>
      </c>
      <c r="AD174" s="82" t="e">
        <f>VLOOKUP(E174,FieldElevations,2,FALSE)</f>
        <v>#N/A</v>
      </c>
      <c r="AE174" s="82"/>
      <c r="AF174" s="82"/>
      <c r="AG174" s="8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2"/>
      <c r="DE174" s="32"/>
      <c r="DF174" s="32"/>
      <c r="DG174" s="32"/>
      <c r="DH174" s="32"/>
      <c r="DI174" s="32"/>
      <c r="DJ174" s="32"/>
      <c r="DK174" s="32"/>
      <c r="DL174" s="32"/>
      <c r="DM174" s="32"/>
      <c r="DN174" s="32"/>
      <c r="DO174" s="32"/>
      <c r="DP174" s="32"/>
      <c r="DQ174" s="32"/>
      <c r="DR174" s="32"/>
      <c r="DS174" s="32"/>
      <c r="DT174" s="32"/>
      <c r="DU174" s="32"/>
      <c r="DV174" s="32"/>
      <c r="DW174" s="32"/>
      <c r="DX174" s="32"/>
      <c r="DY174" s="32"/>
      <c r="DZ174" s="32"/>
      <c r="EA174" s="32"/>
      <c r="EB174" s="32"/>
      <c r="EC174" s="32"/>
      <c r="ED174" s="32"/>
      <c r="EE174" s="32"/>
      <c r="EF174" s="32"/>
      <c r="EG174" s="32"/>
      <c r="EH174" s="32"/>
      <c r="EI174" s="32"/>
      <c r="EJ174" s="32"/>
      <c r="EK174" s="32"/>
      <c r="EL174" s="32"/>
      <c r="EM174" s="32"/>
      <c r="EN174" s="32"/>
      <c r="EO174" s="32"/>
      <c r="EP174" s="32"/>
      <c r="EQ174" s="32"/>
      <c r="ER174" s="32"/>
      <c r="ES174" s="32"/>
      <c r="ET174" s="32"/>
      <c r="EU174" s="32"/>
      <c r="EV174" s="32"/>
      <c r="EW174" s="32"/>
      <c r="EX174" s="32"/>
      <c r="EY174" s="32"/>
      <c r="EZ174" s="32"/>
      <c r="FA174" s="32"/>
      <c r="FB174" s="32"/>
      <c r="FC174" s="32"/>
      <c r="FD174" s="32"/>
      <c r="FE174" s="32"/>
      <c r="FF174" s="32"/>
      <c r="FG174" s="32"/>
      <c r="FH174" s="32"/>
      <c r="FI174" s="32"/>
      <c r="FJ174" s="32"/>
      <c r="FK174" s="32"/>
      <c r="FL174" s="32"/>
      <c r="FM174" s="32"/>
      <c r="FN174" s="32"/>
      <c r="FO174" s="32"/>
      <c r="FP174" s="32"/>
      <c r="FQ174" s="32"/>
      <c r="FR174" s="32"/>
      <c r="FS174" s="32"/>
      <c r="FT174" s="32"/>
      <c r="FU174" s="32"/>
      <c r="FV174" s="32"/>
      <c r="FW174" s="32"/>
      <c r="FX174" s="32"/>
      <c r="FY174" s="32"/>
      <c r="FZ174" s="32"/>
      <c r="GA174" s="32"/>
      <c r="GB174" s="32"/>
      <c r="GC174" s="32"/>
      <c r="GD174" s="32"/>
      <c r="GE174" s="32"/>
      <c r="GF174" s="32"/>
      <c r="GG174" s="32"/>
      <c r="GH174" s="32"/>
      <c r="GI174" s="32"/>
      <c r="GJ174" s="32"/>
      <c r="GK174" s="32"/>
      <c r="GL174" s="32"/>
    </row>
    <row r="175" spans="1:194" ht="12.75">
      <c r="A175" s="102"/>
      <c r="B175" s="101">
        <f>IF(AA175&lt;1902,"",IF(ROW()=FirstDataRow,1,B174+1))</f>
      </c>
      <c r="C175" s="32"/>
      <c r="D175" s="32"/>
      <c r="E175" s="32"/>
      <c r="F175" s="32">
        <f t="shared" si="18"/>
      </c>
      <c r="G175" s="32"/>
      <c r="H175" s="32"/>
      <c r="I175" s="32"/>
      <c r="J175" s="32"/>
      <c r="K175" s="32"/>
      <c r="L175" s="32"/>
      <c r="M175" s="99">
        <f t="shared" si="21"/>
      </c>
      <c r="N175" s="99">
        <f t="shared" si="22"/>
      </c>
      <c r="O175" s="99">
        <f t="shared" si="23"/>
      </c>
      <c r="P175" s="30"/>
      <c r="Q175" s="32"/>
      <c r="R175" s="32"/>
      <c r="S175" s="32"/>
      <c r="T175" s="60">
        <f t="shared" si="24"/>
      </c>
      <c r="U175" s="30"/>
      <c r="V175" s="32"/>
      <c r="W175" s="32"/>
      <c r="X175" s="32"/>
      <c r="Y175" s="32"/>
      <c r="Z175" s="32"/>
      <c r="AA175" s="85">
        <f t="shared" si="19"/>
        <v>1900</v>
      </c>
      <c r="AB175" s="82">
        <f t="shared" si="20"/>
        <v>150</v>
      </c>
      <c r="AC175" s="86" t="b">
        <f t="shared" si="17"/>
        <v>1</v>
      </c>
      <c r="AD175" s="82" t="e">
        <f>VLOOKUP(E175,FieldElevations,2,FALSE)</f>
        <v>#N/A</v>
      </c>
      <c r="AE175" s="82"/>
      <c r="AF175" s="82"/>
      <c r="AG175" s="8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32"/>
      <c r="DJ175" s="32"/>
      <c r="DK175" s="32"/>
      <c r="DL175" s="32"/>
      <c r="DM175" s="32"/>
      <c r="DN175" s="32"/>
      <c r="DO175" s="32"/>
      <c r="DP175" s="32"/>
      <c r="DQ175" s="32"/>
      <c r="DR175" s="32"/>
      <c r="DS175" s="32"/>
      <c r="DT175" s="32"/>
      <c r="DU175" s="32"/>
      <c r="DV175" s="32"/>
      <c r="DW175" s="32"/>
      <c r="DX175" s="32"/>
      <c r="DY175" s="32"/>
      <c r="DZ175" s="32"/>
      <c r="EA175" s="32"/>
      <c r="EB175" s="32"/>
      <c r="EC175" s="32"/>
      <c r="ED175" s="32"/>
      <c r="EE175" s="32"/>
      <c r="EF175" s="32"/>
      <c r="EG175" s="32"/>
      <c r="EH175" s="32"/>
      <c r="EI175" s="32"/>
      <c r="EJ175" s="32"/>
      <c r="EK175" s="32"/>
      <c r="EL175" s="32"/>
      <c r="EM175" s="32"/>
      <c r="EN175" s="32"/>
      <c r="EO175" s="32"/>
      <c r="EP175" s="32"/>
      <c r="EQ175" s="32"/>
      <c r="ER175" s="32"/>
      <c r="ES175" s="32"/>
      <c r="ET175" s="32"/>
      <c r="EU175" s="32"/>
      <c r="EV175" s="32"/>
      <c r="EW175" s="32"/>
      <c r="EX175" s="32"/>
      <c r="EY175" s="32"/>
      <c r="EZ175" s="32"/>
      <c r="FA175" s="32"/>
      <c r="FB175" s="32"/>
      <c r="FC175" s="32"/>
      <c r="FD175" s="32"/>
      <c r="FE175" s="32"/>
      <c r="FF175" s="32"/>
      <c r="FG175" s="32"/>
      <c r="FH175" s="32"/>
      <c r="FI175" s="32"/>
      <c r="FJ175" s="32"/>
      <c r="FK175" s="32"/>
      <c r="FL175" s="32"/>
      <c r="FM175" s="32"/>
      <c r="FN175" s="32"/>
      <c r="FO175" s="32"/>
      <c r="FP175" s="32"/>
      <c r="FQ175" s="32"/>
      <c r="FR175" s="32"/>
      <c r="FS175" s="32"/>
      <c r="FT175" s="32"/>
      <c r="FU175" s="32"/>
      <c r="FV175" s="32"/>
      <c r="FW175" s="32"/>
      <c r="FX175" s="32"/>
      <c r="FY175" s="32"/>
      <c r="FZ175" s="32"/>
      <c r="GA175" s="32"/>
      <c r="GB175" s="32"/>
      <c r="GC175" s="32"/>
      <c r="GD175" s="32"/>
      <c r="GE175" s="32"/>
      <c r="GF175" s="32"/>
      <c r="GG175" s="32"/>
      <c r="GH175" s="32"/>
      <c r="GI175" s="32"/>
      <c r="GJ175" s="32"/>
      <c r="GK175" s="32"/>
      <c r="GL175" s="32"/>
    </row>
    <row r="176" spans="1:194" ht="12.75">
      <c r="A176" s="102"/>
      <c r="B176" s="101">
        <f>IF(AA176&lt;1902,"",IF(ROW()=FirstDataRow,1,B175+1))</f>
      </c>
      <c r="C176" s="32"/>
      <c r="D176" s="32"/>
      <c r="E176" s="32"/>
      <c r="F176" s="32">
        <f t="shared" si="18"/>
      </c>
      <c r="G176" s="32"/>
      <c r="H176" s="32"/>
      <c r="I176" s="32"/>
      <c r="J176" s="32"/>
      <c r="K176" s="32"/>
      <c r="L176" s="32"/>
      <c r="M176" s="99">
        <f t="shared" si="21"/>
      </c>
      <c r="N176" s="99">
        <f t="shared" si="22"/>
      </c>
      <c r="O176" s="99">
        <f t="shared" si="23"/>
      </c>
      <c r="P176" s="30"/>
      <c r="Q176" s="32"/>
      <c r="R176" s="32"/>
      <c r="S176" s="32"/>
      <c r="T176" s="60">
        <f t="shared" si="24"/>
      </c>
      <c r="U176" s="30"/>
      <c r="V176" s="32"/>
      <c r="W176" s="32"/>
      <c r="X176" s="32"/>
      <c r="Y176" s="32"/>
      <c r="Z176" s="32"/>
      <c r="AA176" s="85">
        <f t="shared" si="19"/>
        <v>1900</v>
      </c>
      <c r="AB176" s="82">
        <f t="shared" si="20"/>
        <v>151</v>
      </c>
      <c r="AC176" s="86" t="b">
        <f t="shared" si="17"/>
        <v>0</v>
      </c>
      <c r="AD176" s="82" t="e">
        <f>VLOOKUP(E176,FieldElevations,2,FALSE)</f>
        <v>#N/A</v>
      </c>
      <c r="AE176" s="82"/>
      <c r="AF176" s="82"/>
      <c r="AG176" s="8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  <c r="CW176" s="32"/>
      <c r="CX176" s="32"/>
      <c r="CY176" s="32"/>
      <c r="CZ176" s="32"/>
      <c r="DA176" s="32"/>
      <c r="DB176" s="32"/>
      <c r="DC176" s="32"/>
      <c r="DD176" s="32"/>
      <c r="DE176" s="32"/>
      <c r="DF176" s="32"/>
      <c r="DG176" s="32"/>
      <c r="DH176" s="32"/>
      <c r="DI176" s="32"/>
      <c r="DJ176" s="32"/>
      <c r="DK176" s="32"/>
      <c r="DL176" s="32"/>
      <c r="DM176" s="32"/>
      <c r="DN176" s="32"/>
      <c r="DO176" s="32"/>
      <c r="DP176" s="32"/>
      <c r="DQ176" s="32"/>
      <c r="DR176" s="32"/>
      <c r="DS176" s="32"/>
      <c r="DT176" s="32"/>
      <c r="DU176" s="32"/>
      <c r="DV176" s="32"/>
      <c r="DW176" s="32"/>
      <c r="DX176" s="32"/>
      <c r="DY176" s="32"/>
      <c r="DZ176" s="32"/>
      <c r="EA176" s="32"/>
      <c r="EB176" s="32"/>
      <c r="EC176" s="32"/>
      <c r="ED176" s="32"/>
      <c r="EE176" s="32"/>
      <c r="EF176" s="32"/>
      <c r="EG176" s="32"/>
      <c r="EH176" s="32"/>
      <c r="EI176" s="32"/>
      <c r="EJ176" s="32"/>
      <c r="EK176" s="32"/>
      <c r="EL176" s="32"/>
      <c r="EM176" s="32"/>
      <c r="EN176" s="32"/>
      <c r="EO176" s="32"/>
      <c r="EP176" s="32"/>
      <c r="EQ176" s="32"/>
      <c r="ER176" s="32"/>
      <c r="ES176" s="32"/>
      <c r="ET176" s="32"/>
      <c r="EU176" s="32"/>
      <c r="EV176" s="32"/>
      <c r="EW176" s="32"/>
      <c r="EX176" s="32"/>
      <c r="EY176" s="32"/>
      <c r="EZ176" s="32"/>
      <c r="FA176" s="32"/>
      <c r="FB176" s="32"/>
      <c r="FC176" s="32"/>
      <c r="FD176" s="32"/>
      <c r="FE176" s="32"/>
      <c r="FF176" s="32"/>
      <c r="FG176" s="32"/>
      <c r="FH176" s="32"/>
      <c r="FI176" s="32"/>
      <c r="FJ176" s="32"/>
      <c r="FK176" s="32"/>
      <c r="FL176" s="32"/>
      <c r="FM176" s="32"/>
      <c r="FN176" s="32"/>
      <c r="FO176" s="32"/>
      <c r="FP176" s="32"/>
      <c r="FQ176" s="32"/>
      <c r="FR176" s="32"/>
      <c r="FS176" s="32"/>
      <c r="FT176" s="32"/>
      <c r="FU176" s="32"/>
      <c r="FV176" s="32"/>
      <c r="FW176" s="32"/>
      <c r="FX176" s="32"/>
      <c r="FY176" s="32"/>
      <c r="FZ176" s="32"/>
      <c r="GA176" s="32"/>
      <c r="GB176" s="32"/>
      <c r="GC176" s="32"/>
      <c r="GD176" s="32"/>
      <c r="GE176" s="32"/>
      <c r="GF176" s="32"/>
      <c r="GG176" s="32"/>
      <c r="GH176" s="32"/>
      <c r="GI176" s="32"/>
      <c r="GJ176" s="32"/>
      <c r="GK176" s="32"/>
      <c r="GL176" s="32"/>
    </row>
    <row r="177" spans="1:194" ht="12.75">
      <c r="A177" s="102"/>
      <c r="B177" s="101">
        <f>IF(AA177&lt;1902,"",IF(ROW()=FirstDataRow,1,B176+1))</f>
      </c>
      <c r="C177" s="32"/>
      <c r="D177" s="32"/>
      <c r="E177" s="32"/>
      <c r="F177" s="32">
        <f t="shared" si="18"/>
      </c>
      <c r="G177" s="32"/>
      <c r="H177" s="32"/>
      <c r="I177" s="32"/>
      <c r="J177" s="32"/>
      <c r="K177" s="32"/>
      <c r="L177" s="32"/>
      <c r="M177" s="99">
        <f t="shared" si="21"/>
      </c>
      <c r="N177" s="99">
        <f t="shared" si="22"/>
      </c>
      <c r="O177" s="99">
        <f t="shared" si="23"/>
      </c>
      <c r="P177" s="30"/>
      <c r="Q177" s="32"/>
      <c r="R177" s="32"/>
      <c r="S177" s="32"/>
      <c r="T177" s="60">
        <f t="shared" si="24"/>
      </c>
      <c r="U177" s="30"/>
      <c r="V177" s="32"/>
      <c r="W177" s="32"/>
      <c r="X177" s="32"/>
      <c r="Y177" s="32"/>
      <c r="Z177" s="32"/>
      <c r="AA177" s="85">
        <f t="shared" si="19"/>
        <v>1900</v>
      </c>
      <c r="AB177" s="82">
        <f t="shared" si="20"/>
        <v>152</v>
      </c>
      <c r="AC177" s="86" t="b">
        <f t="shared" si="17"/>
        <v>0</v>
      </c>
      <c r="AD177" s="82" t="e">
        <f>VLOOKUP(E177,FieldElevations,2,FALSE)</f>
        <v>#N/A</v>
      </c>
      <c r="AE177" s="82"/>
      <c r="AF177" s="82"/>
      <c r="AG177" s="8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  <c r="DB177" s="32"/>
      <c r="DC177" s="32"/>
      <c r="DD177" s="32"/>
      <c r="DE177" s="32"/>
      <c r="DF177" s="32"/>
      <c r="DG177" s="32"/>
      <c r="DH177" s="32"/>
      <c r="DI177" s="32"/>
      <c r="DJ177" s="32"/>
      <c r="DK177" s="32"/>
      <c r="DL177" s="32"/>
      <c r="DM177" s="32"/>
      <c r="DN177" s="32"/>
      <c r="DO177" s="32"/>
      <c r="DP177" s="32"/>
      <c r="DQ177" s="32"/>
      <c r="DR177" s="32"/>
      <c r="DS177" s="32"/>
      <c r="DT177" s="32"/>
      <c r="DU177" s="32"/>
      <c r="DV177" s="32"/>
      <c r="DW177" s="32"/>
      <c r="DX177" s="32"/>
      <c r="DY177" s="32"/>
      <c r="DZ177" s="32"/>
      <c r="EA177" s="32"/>
      <c r="EB177" s="32"/>
      <c r="EC177" s="32"/>
      <c r="ED177" s="32"/>
      <c r="EE177" s="32"/>
      <c r="EF177" s="32"/>
      <c r="EG177" s="32"/>
      <c r="EH177" s="32"/>
      <c r="EI177" s="32"/>
      <c r="EJ177" s="32"/>
      <c r="EK177" s="32"/>
      <c r="EL177" s="32"/>
      <c r="EM177" s="32"/>
      <c r="EN177" s="32"/>
      <c r="EO177" s="32"/>
      <c r="EP177" s="32"/>
      <c r="EQ177" s="32"/>
      <c r="ER177" s="32"/>
      <c r="ES177" s="32"/>
      <c r="ET177" s="32"/>
      <c r="EU177" s="32"/>
      <c r="EV177" s="32"/>
      <c r="EW177" s="32"/>
      <c r="EX177" s="32"/>
      <c r="EY177" s="32"/>
      <c r="EZ177" s="32"/>
      <c r="FA177" s="32"/>
      <c r="FB177" s="32"/>
      <c r="FC177" s="32"/>
      <c r="FD177" s="32"/>
      <c r="FE177" s="32"/>
      <c r="FF177" s="32"/>
      <c r="FG177" s="32"/>
      <c r="FH177" s="32"/>
      <c r="FI177" s="32"/>
      <c r="FJ177" s="32"/>
      <c r="FK177" s="32"/>
      <c r="FL177" s="32"/>
      <c r="FM177" s="32"/>
      <c r="FN177" s="32"/>
      <c r="FO177" s="32"/>
      <c r="FP177" s="32"/>
      <c r="FQ177" s="32"/>
      <c r="FR177" s="32"/>
      <c r="FS177" s="32"/>
      <c r="FT177" s="32"/>
      <c r="FU177" s="32"/>
      <c r="FV177" s="32"/>
      <c r="FW177" s="32"/>
      <c r="FX177" s="32"/>
      <c r="FY177" s="32"/>
      <c r="FZ177" s="32"/>
      <c r="GA177" s="32"/>
      <c r="GB177" s="32"/>
      <c r="GC177" s="32"/>
      <c r="GD177" s="32"/>
      <c r="GE177" s="32"/>
      <c r="GF177" s="32"/>
      <c r="GG177" s="32"/>
      <c r="GH177" s="32"/>
      <c r="GI177" s="32"/>
      <c r="GJ177" s="32"/>
      <c r="GK177" s="32"/>
      <c r="GL177" s="32"/>
    </row>
    <row r="178" spans="1:194" ht="12.75">
      <c r="A178" s="102"/>
      <c r="B178" s="101">
        <f>IF(AA178&lt;1902,"",IF(ROW()=FirstDataRow,1,B177+1))</f>
      </c>
      <c r="C178" s="32"/>
      <c r="D178" s="32"/>
      <c r="E178" s="32"/>
      <c r="F178" s="32">
        <f t="shared" si="18"/>
      </c>
      <c r="G178" s="32"/>
      <c r="H178" s="32"/>
      <c r="I178" s="32"/>
      <c r="J178" s="32"/>
      <c r="K178" s="32"/>
      <c r="L178" s="32"/>
      <c r="M178" s="99">
        <f t="shared" si="21"/>
      </c>
      <c r="N178" s="99">
        <f t="shared" si="22"/>
      </c>
      <c r="O178" s="99">
        <f t="shared" si="23"/>
      </c>
      <c r="P178" s="30"/>
      <c r="Q178" s="32"/>
      <c r="R178" s="32"/>
      <c r="S178" s="32"/>
      <c r="T178" s="60">
        <f t="shared" si="24"/>
      </c>
      <c r="U178" s="30"/>
      <c r="V178" s="32"/>
      <c r="W178" s="32"/>
      <c r="X178" s="32"/>
      <c r="Y178" s="32"/>
      <c r="Z178" s="32"/>
      <c r="AA178" s="85">
        <f t="shared" si="19"/>
        <v>1900</v>
      </c>
      <c r="AB178" s="82">
        <f t="shared" si="20"/>
        <v>153</v>
      </c>
      <c r="AC178" s="86" t="b">
        <f t="shared" si="17"/>
        <v>0</v>
      </c>
      <c r="AD178" s="82" t="e">
        <f>VLOOKUP(E178,FieldElevations,2,FALSE)</f>
        <v>#N/A</v>
      </c>
      <c r="AE178" s="82"/>
      <c r="AF178" s="82"/>
      <c r="AG178" s="8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2"/>
      <c r="DD178" s="32"/>
      <c r="DE178" s="32"/>
      <c r="DF178" s="32"/>
      <c r="DG178" s="32"/>
      <c r="DH178" s="32"/>
      <c r="DI178" s="32"/>
      <c r="DJ178" s="32"/>
      <c r="DK178" s="32"/>
      <c r="DL178" s="32"/>
      <c r="DM178" s="32"/>
      <c r="DN178" s="32"/>
      <c r="DO178" s="32"/>
      <c r="DP178" s="32"/>
      <c r="DQ178" s="32"/>
      <c r="DR178" s="32"/>
      <c r="DS178" s="32"/>
      <c r="DT178" s="32"/>
      <c r="DU178" s="32"/>
      <c r="DV178" s="32"/>
      <c r="DW178" s="32"/>
      <c r="DX178" s="32"/>
      <c r="DY178" s="32"/>
      <c r="DZ178" s="32"/>
      <c r="EA178" s="32"/>
      <c r="EB178" s="32"/>
      <c r="EC178" s="32"/>
      <c r="ED178" s="32"/>
      <c r="EE178" s="32"/>
      <c r="EF178" s="32"/>
      <c r="EG178" s="32"/>
      <c r="EH178" s="32"/>
      <c r="EI178" s="32"/>
      <c r="EJ178" s="32"/>
      <c r="EK178" s="32"/>
      <c r="EL178" s="32"/>
      <c r="EM178" s="32"/>
      <c r="EN178" s="32"/>
      <c r="EO178" s="32"/>
      <c r="EP178" s="32"/>
      <c r="EQ178" s="32"/>
      <c r="ER178" s="32"/>
      <c r="ES178" s="32"/>
      <c r="ET178" s="32"/>
      <c r="EU178" s="32"/>
      <c r="EV178" s="32"/>
      <c r="EW178" s="32"/>
      <c r="EX178" s="32"/>
      <c r="EY178" s="32"/>
      <c r="EZ178" s="32"/>
      <c r="FA178" s="32"/>
      <c r="FB178" s="32"/>
      <c r="FC178" s="32"/>
      <c r="FD178" s="32"/>
      <c r="FE178" s="32"/>
      <c r="FF178" s="32"/>
      <c r="FG178" s="32"/>
      <c r="FH178" s="32"/>
      <c r="FI178" s="32"/>
      <c r="FJ178" s="32"/>
      <c r="FK178" s="32"/>
      <c r="FL178" s="32"/>
      <c r="FM178" s="32"/>
      <c r="FN178" s="32"/>
      <c r="FO178" s="32"/>
      <c r="FP178" s="32"/>
      <c r="FQ178" s="32"/>
      <c r="FR178" s="32"/>
      <c r="FS178" s="32"/>
      <c r="FT178" s="32"/>
      <c r="FU178" s="32"/>
      <c r="FV178" s="32"/>
      <c r="FW178" s="32"/>
      <c r="FX178" s="32"/>
      <c r="FY178" s="32"/>
      <c r="FZ178" s="32"/>
      <c r="GA178" s="32"/>
      <c r="GB178" s="32"/>
      <c r="GC178" s="32"/>
      <c r="GD178" s="32"/>
      <c r="GE178" s="32"/>
      <c r="GF178" s="32"/>
      <c r="GG178" s="32"/>
      <c r="GH178" s="32"/>
      <c r="GI178" s="32"/>
      <c r="GJ178" s="32"/>
      <c r="GK178" s="32"/>
      <c r="GL178" s="32"/>
    </row>
    <row r="179" spans="1:194" ht="12.75">
      <c r="A179" s="102"/>
      <c r="B179" s="101">
        <f>IF(AA179&lt;1902,"",IF(ROW()=FirstDataRow,1,B178+1))</f>
      </c>
      <c r="C179" s="32"/>
      <c r="D179" s="32"/>
      <c r="E179" s="32"/>
      <c r="F179" s="32">
        <f t="shared" si="18"/>
      </c>
      <c r="G179" s="32"/>
      <c r="H179" s="32"/>
      <c r="I179" s="32"/>
      <c r="J179" s="32"/>
      <c r="K179" s="32"/>
      <c r="L179" s="32"/>
      <c r="M179" s="99">
        <f t="shared" si="21"/>
      </c>
      <c r="N179" s="99">
        <f t="shared" si="22"/>
      </c>
      <c r="O179" s="99">
        <f t="shared" si="23"/>
      </c>
      <c r="P179" s="30"/>
      <c r="Q179" s="32"/>
      <c r="R179" s="32"/>
      <c r="S179" s="32"/>
      <c r="T179" s="60">
        <f t="shared" si="24"/>
      </c>
      <c r="U179" s="30"/>
      <c r="V179" s="32"/>
      <c r="W179" s="32"/>
      <c r="X179" s="32"/>
      <c r="Y179" s="32"/>
      <c r="Z179" s="32"/>
      <c r="AA179" s="85">
        <f t="shared" si="19"/>
        <v>1900</v>
      </c>
      <c r="AB179" s="82">
        <f t="shared" si="20"/>
        <v>154</v>
      </c>
      <c r="AC179" s="86" t="b">
        <f t="shared" si="17"/>
        <v>0</v>
      </c>
      <c r="AD179" s="82" t="e">
        <f>VLOOKUP(E179,FieldElevations,2,FALSE)</f>
        <v>#N/A</v>
      </c>
      <c r="AE179" s="82"/>
      <c r="AF179" s="82"/>
      <c r="AG179" s="8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2"/>
      <c r="DD179" s="32"/>
      <c r="DE179" s="32"/>
      <c r="DF179" s="32"/>
      <c r="DG179" s="32"/>
      <c r="DH179" s="32"/>
      <c r="DI179" s="32"/>
      <c r="DJ179" s="32"/>
      <c r="DK179" s="32"/>
      <c r="DL179" s="32"/>
      <c r="DM179" s="32"/>
      <c r="DN179" s="32"/>
      <c r="DO179" s="32"/>
      <c r="DP179" s="32"/>
      <c r="DQ179" s="32"/>
      <c r="DR179" s="32"/>
      <c r="DS179" s="32"/>
      <c r="DT179" s="32"/>
      <c r="DU179" s="32"/>
      <c r="DV179" s="32"/>
      <c r="DW179" s="32"/>
      <c r="DX179" s="32"/>
      <c r="DY179" s="32"/>
      <c r="DZ179" s="32"/>
      <c r="EA179" s="32"/>
      <c r="EB179" s="32"/>
      <c r="EC179" s="32"/>
      <c r="ED179" s="32"/>
      <c r="EE179" s="32"/>
      <c r="EF179" s="32"/>
      <c r="EG179" s="32"/>
      <c r="EH179" s="32"/>
      <c r="EI179" s="32"/>
      <c r="EJ179" s="32"/>
      <c r="EK179" s="32"/>
      <c r="EL179" s="32"/>
      <c r="EM179" s="32"/>
      <c r="EN179" s="32"/>
      <c r="EO179" s="32"/>
      <c r="EP179" s="32"/>
      <c r="EQ179" s="32"/>
      <c r="ER179" s="32"/>
      <c r="ES179" s="32"/>
      <c r="ET179" s="32"/>
      <c r="EU179" s="32"/>
      <c r="EV179" s="32"/>
      <c r="EW179" s="32"/>
      <c r="EX179" s="32"/>
      <c r="EY179" s="32"/>
      <c r="EZ179" s="32"/>
      <c r="FA179" s="32"/>
      <c r="FB179" s="32"/>
      <c r="FC179" s="32"/>
      <c r="FD179" s="32"/>
      <c r="FE179" s="32"/>
      <c r="FF179" s="32"/>
      <c r="FG179" s="32"/>
      <c r="FH179" s="32"/>
      <c r="FI179" s="32"/>
      <c r="FJ179" s="32"/>
      <c r="FK179" s="32"/>
      <c r="FL179" s="32"/>
      <c r="FM179" s="32"/>
      <c r="FN179" s="32"/>
      <c r="FO179" s="32"/>
      <c r="FP179" s="32"/>
      <c r="FQ179" s="32"/>
      <c r="FR179" s="32"/>
      <c r="FS179" s="32"/>
      <c r="FT179" s="32"/>
      <c r="FU179" s="32"/>
      <c r="FV179" s="32"/>
      <c r="FW179" s="32"/>
      <c r="FX179" s="32"/>
      <c r="FY179" s="32"/>
      <c r="FZ179" s="32"/>
      <c r="GA179" s="32"/>
      <c r="GB179" s="32"/>
      <c r="GC179" s="32"/>
      <c r="GD179" s="32"/>
      <c r="GE179" s="32"/>
      <c r="GF179" s="32"/>
      <c r="GG179" s="32"/>
      <c r="GH179" s="32"/>
      <c r="GI179" s="32"/>
      <c r="GJ179" s="32"/>
      <c r="GK179" s="32"/>
      <c r="GL179" s="32"/>
    </row>
    <row r="180" spans="1:194" ht="12.75">
      <c r="A180" s="102"/>
      <c r="B180" s="101">
        <f>IF(AA180&lt;1902,"",IF(ROW()=FirstDataRow,1,B179+1))</f>
      </c>
      <c r="C180" s="32"/>
      <c r="D180" s="32"/>
      <c r="E180" s="32"/>
      <c r="F180" s="32">
        <f t="shared" si="18"/>
      </c>
      <c r="G180" s="32"/>
      <c r="H180" s="32"/>
      <c r="I180" s="32"/>
      <c r="J180" s="32"/>
      <c r="K180" s="32"/>
      <c r="L180" s="32"/>
      <c r="M180" s="99">
        <f t="shared" si="21"/>
      </c>
      <c r="N180" s="99">
        <f t="shared" si="22"/>
      </c>
      <c r="O180" s="99">
        <f t="shared" si="23"/>
      </c>
      <c r="P180" s="30"/>
      <c r="Q180" s="32"/>
      <c r="R180" s="32"/>
      <c r="S180" s="32"/>
      <c r="T180" s="60">
        <f t="shared" si="24"/>
      </c>
      <c r="U180" s="30"/>
      <c r="V180" s="32"/>
      <c r="W180" s="32"/>
      <c r="X180" s="32"/>
      <c r="Y180" s="32"/>
      <c r="Z180" s="32"/>
      <c r="AA180" s="85">
        <f t="shared" si="19"/>
        <v>1900</v>
      </c>
      <c r="AB180" s="82">
        <f t="shared" si="20"/>
        <v>155</v>
      </c>
      <c r="AC180" s="86" t="b">
        <f t="shared" si="17"/>
        <v>0</v>
      </c>
      <c r="AD180" s="82" t="e">
        <f>VLOOKUP(E180,FieldElevations,2,FALSE)</f>
        <v>#N/A</v>
      </c>
      <c r="AE180" s="82"/>
      <c r="AF180" s="82"/>
      <c r="AG180" s="8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  <c r="DB180" s="32"/>
      <c r="DC180" s="32"/>
      <c r="DD180" s="32"/>
      <c r="DE180" s="32"/>
      <c r="DF180" s="32"/>
      <c r="DG180" s="32"/>
      <c r="DH180" s="32"/>
      <c r="DI180" s="32"/>
      <c r="DJ180" s="32"/>
      <c r="DK180" s="32"/>
      <c r="DL180" s="32"/>
      <c r="DM180" s="32"/>
      <c r="DN180" s="32"/>
      <c r="DO180" s="32"/>
      <c r="DP180" s="32"/>
      <c r="DQ180" s="32"/>
      <c r="DR180" s="32"/>
      <c r="DS180" s="32"/>
      <c r="DT180" s="32"/>
      <c r="DU180" s="32"/>
      <c r="DV180" s="32"/>
      <c r="DW180" s="32"/>
      <c r="DX180" s="32"/>
      <c r="DY180" s="32"/>
      <c r="DZ180" s="32"/>
      <c r="EA180" s="32"/>
      <c r="EB180" s="32"/>
      <c r="EC180" s="32"/>
      <c r="ED180" s="32"/>
      <c r="EE180" s="32"/>
      <c r="EF180" s="32"/>
      <c r="EG180" s="32"/>
      <c r="EH180" s="32"/>
      <c r="EI180" s="32"/>
      <c r="EJ180" s="32"/>
      <c r="EK180" s="32"/>
      <c r="EL180" s="32"/>
      <c r="EM180" s="32"/>
      <c r="EN180" s="32"/>
      <c r="EO180" s="32"/>
      <c r="EP180" s="32"/>
      <c r="EQ180" s="32"/>
      <c r="ER180" s="32"/>
      <c r="ES180" s="32"/>
      <c r="ET180" s="32"/>
      <c r="EU180" s="32"/>
      <c r="EV180" s="32"/>
      <c r="EW180" s="32"/>
      <c r="EX180" s="32"/>
      <c r="EY180" s="32"/>
      <c r="EZ180" s="32"/>
      <c r="FA180" s="32"/>
      <c r="FB180" s="32"/>
      <c r="FC180" s="32"/>
      <c r="FD180" s="32"/>
      <c r="FE180" s="32"/>
      <c r="FF180" s="32"/>
      <c r="FG180" s="32"/>
      <c r="FH180" s="32"/>
      <c r="FI180" s="32"/>
      <c r="FJ180" s="32"/>
      <c r="FK180" s="32"/>
      <c r="FL180" s="32"/>
      <c r="FM180" s="32"/>
      <c r="FN180" s="32"/>
      <c r="FO180" s="32"/>
      <c r="FP180" s="32"/>
      <c r="FQ180" s="32"/>
      <c r="FR180" s="32"/>
      <c r="FS180" s="32"/>
      <c r="FT180" s="32"/>
      <c r="FU180" s="32"/>
      <c r="FV180" s="32"/>
      <c r="FW180" s="32"/>
      <c r="FX180" s="32"/>
      <c r="FY180" s="32"/>
      <c r="FZ180" s="32"/>
      <c r="GA180" s="32"/>
      <c r="GB180" s="32"/>
      <c r="GC180" s="32"/>
      <c r="GD180" s="32"/>
      <c r="GE180" s="32"/>
      <c r="GF180" s="32"/>
      <c r="GG180" s="32"/>
      <c r="GH180" s="32"/>
      <c r="GI180" s="32"/>
      <c r="GJ180" s="32"/>
      <c r="GK180" s="32"/>
      <c r="GL180" s="32"/>
    </row>
    <row r="181" spans="1:194" ht="12.75">
      <c r="A181" s="102"/>
      <c r="B181" s="101">
        <f>IF(AA181&lt;1902,"",IF(ROW()=FirstDataRow,1,B180+1))</f>
      </c>
      <c r="C181" s="32"/>
      <c r="D181" s="32"/>
      <c r="E181" s="32"/>
      <c r="F181" s="32">
        <f t="shared" si="18"/>
      </c>
      <c r="G181" s="32"/>
      <c r="H181" s="32"/>
      <c r="I181" s="32"/>
      <c r="J181" s="32"/>
      <c r="K181" s="32"/>
      <c r="L181" s="32"/>
      <c r="M181" s="99">
        <f t="shared" si="21"/>
      </c>
      <c r="N181" s="99">
        <f t="shared" si="22"/>
      </c>
      <c r="O181" s="99">
        <f t="shared" si="23"/>
      </c>
      <c r="P181" s="30"/>
      <c r="Q181" s="32"/>
      <c r="R181" s="32"/>
      <c r="S181" s="32"/>
      <c r="T181" s="60">
        <f t="shared" si="24"/>
      </c>
      <c r="U181" s="30"/>
      <c r="V181" s="32"/>
      <c r="W181" s="32"/>
      <c r="X181" s="32"/>
      <c r="Y181" s="32"/>
      <c r="Z181" s="32"/>
      <c r="AA181" s="85">
        <f t="shared" si="19"/>
        <v>1900</v>
      </c>
      <c r="AB181" s="82">
        <f t="shared" si="20"/>
        <v>156</v>
      </c>
      <c r="AC181" s="86" t="b">
        <f t="shared" si="17"/>
        <v>0</v>
      </c>
      <c r="AD181" s="82" t="e">
        <f>VLOOKUP(E181,FieldElevations,2,FALSE)</f>
        <v>#N/A</v>
      </c>
      <c r="AE181" s="82"/>
      <c r="AF181" s="82"/>
      <c r="AG181" s="8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  <c r="CS181" s="32"/>
      <c r="CT181" s="32"/>
      <c r="CU181" s="32"/>
      <c r="CV181" s="32"/>
      <c r="CW181" s="32"/>
      <c r="CX181" s="32"/>
      <c r="CY181" s="32"/>
      <c r="CZ181" s="32"/>
      <c r="DA181" s="32"/>
      <c r="DB181" s="32"/>
      <c r="DC181" s="32"/>
      <c r="DD181" s="32"/>
      <c r="DE181" s="32"/>
      <c r="DF181" s="32"/>
      <c r="DG181" s="32"/>
      <c r="DH181" s="32"/>
      <c r="DI181" s="32"/>
      <c r="DJ181" s="32"/>
      <c r="DK181" s="32"/>
      <c r="DL181" s="32"/>
      <c r="DM181" s="32"/>
      <c r="DN181" s="32"/>
      <c r="DO181" s="32"/>
      <c r="DP181" s="32"/>
      <c r="DQ181" s="32"/>
      <c r="DR181" s="32"/>
      <c r="DS181" s="32"/>
      <c r="DT181" s="32"/>
      <c r="DU181" s="32"/>
      <c r="DV181" s="32"/>
      <c r="DW181" s="32"/>
      <c r="DX181" s="32"/>
      <c r="DY181" s="32"/>
      <c r="DZ181" s="32"/>
      <c r="EA181" s="32"/>
      <c r="EB181" s="32"/>
      <c r="EC181" s="32"/>
      <c r="ED181" s="32"/>
      <c r="EE181" s="32"/>
      <c r="EF181" s="32"/>
      <c r="EG181" s="32"/>
      <c r="EH181" s="32"/>
      <c r="EI181" s="32"/>
      <c r="EJ181" s="32"/>
      <c r="EK181" s="32"/>
      <c r="EL181" s="32"/>
      <c r="EM181" s="32"/>
      <c r="EN181" s="32"/>
      <c r="EO181" s="32"/>
      <c r="EP181" s="32"/>
      <c r="EQ181" s="32"/>
      <c r="ER181" s="32"/>
      <c r="ES181" s="32"/>
      <c r="ET181" s="32"/>
      <c r="EU181" s="32"/>
      <c r="EV181" s="32"/>
      <c r="EW181" s="32"/>
      <c r="EX181" s="32"/>
      <c r="EY181" s="32"/>
      <c r="EZ181" s="32"/>
      <c r="FA181" s="32"/>
      <c r="FB181" s="32"/>
      <c r="FC181" s="32"/>
      <c r="FD181" s="32"/>
      <c r="FE181" s="32"/>
      <c r="FF181" s="32"/>
      <c r="FG181" s="32"/>
      <c r="FH181" s="32"/>
      <c r="FI181" s="32"/>
      <c r="FJ181" s="32"/>
      <c r="FK181" s="32"/>
      <c r="FL181" s="32"/>
      <c r="FM181" s="32"/>
      <c r="FN181" s="32"/>
      <c r="FO181" s="32"/>
      <c r="FP181" s="32"/>
      <c r="FQ181" s="32"/>
      <c r="FR181" s="32"/>
      <c r="FS181" s="32"/>
      <c r="FT181" s="32"/>
      <c r="FU181" s="32"/>
      <c r="FV181" s="32"/>
      <c r="FW181" s="32"/>
      <c r="FX181" s="32"/>
      <c r="FY181" s="32"/>
      <c r="FZ181" s="32"/>
      <c r="GA181" s="32"/>
      <c r="GB181" s="32"/>
      <c r="GC181" s="32"/>
      <c r="GD181" s="32"/>
      <c r="GE181" s="32"/>
      <c r="GF181" s="32"/>
      <c r="GG181" s="32"/>
      <c r="GH181" s="32"/>
      <c r="GI181" s="32"/>
      <c r="GJ181" s="32"/>
      <c r="GK181" s="32"/>
      <c r="GL181" s="32"/>
    </row>
    <row r="182" spans="1:194" ht="12.75">
      <c r="A182" s="102"/>
      <c r="B182" s="101">
        <f>IF(AA182&lt;1902,"",IF(ROW()=FirstDataRow,1,B181+1))</f>
      </c>
      <c r="C182" s="32"/>
      <c r="D182" s="32"/>
      <c r="E182" s="32"/>
      <c r="F182" s="32">
        <f t="shared" si="18"/>
      </c>
      <c r="G182" s="32"/>
      <c r="H182" s="32"/>
      <c r="I182" s="32"/>
      <c r="J182" s="32"/>
      <c r="K182" s="32"/>
      <c r="L182" s="32"/>
      <c r="M182" s="99">
        <f t="shared" si="21"/>
      </c>
      <c r="N182" s="99">
        <f t="shared" si="22"/>
      </c>
      <c r="O182" s="99">
        <f t="shared" si="23"/>
      </c>
      <c r="P182" s="30"/>
      <c r="Q182" s="32"/>
      <c r="R182" s="32"/>
      <c r="S182" s="32"/>
      <c r="T182" s="60">
        <f t="shared" si="24"/>
      </c>
      <c r="U182" s="30"/>
      <c r="V182" s="32"/>
      <c r="W182" s="32"/>
      <c r="X182" s="32"/>
      <c r="Y182" s="32"/>
      <c r="Z182" s="32"/>
      <c r="AA182" s="85">
        <f t="shared" si="19"/>
        <v>1900</v>
      </c>
      <c r="AB182" s="82">
        <f t="shared" si="20"/>
        <v>157</v>
      </c>
      <c r="AC182" s="86" t="b">
        <f t="shared" si="17"/>
        <v>0</v>
      </c>
      <c r="AD182" s="82" t="e">
        <f>VLOOKUP(E182,FieldElevations,2,FALSE)</f>
        <v>#N/A</v>
      </c>
      <c r="AE182" s="82"/>
      <c r="AF182" s="82"/>
      <c r="AG182" s="8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  <c r="CS182" s="32"/>
      <c r="CT182" s="32"/>
      <c r="CU182" s="32"/>
      <c r="CV182" s="32"/>
      <c r="CW182" s="32"/>
      <c r="CX182" s="32"/>
      <c r="CY182" s="32"/>
      <c r="CZ182" s="32"/>
      <c r="DA182" s="32"/>
      <c r="DB182" s="32"/>
      <c r="DC182" s="32"/>
      <c r="DD182" s="32"/>
      <c r="DE182" s="32"/>
      <c r="DF182" s="32"/>
      <c r="DG182" s="32"/>
      <c r="DH182" s="32"/>
      <c r="DI182" s="32"/>
      <c r="DJ182" s="32"/>
      <c r="DK182" s="32"/>
      <c r="DL182" s="32"/>
      <c r="DM182" s="32"/>
      <c r="DN182" s="32"/>
      <c r="DO182" s="32"/>
      <c r="DP182" s="32"/>
      <c r="DQ182" s="32"/>
      <c r="DR182" s="32"/>
      <c r="DS182" s="32"/>
      <c r="DT182" s="32"/>
      <c r="DU182" s="32"/>
      <c r="DV182" s="32"/>
      <c r="DW182" s="32"/>
      <c r="DX182" s="32"/>
      <c r="DY182" s="32"/>
      <c r="DZ182" s="32"/>
      <c r="EA182" s="32"/>
      <c r="EB182" s="32"/>
      <c r="EC182" s="32"/>
      <c r="ED182" s="32"/>
      <c r="EE182" s="32"/>
      <c r="EF182" s="32"/>
      <c r="EG182" s="32"/>
      <c r="EH182" s="32"/>
      <c r="EI182" s="32"/>
      <c r="EJ182" s="32"/>
      <c r="EK182" s="32"/>
      <c r="EL182" s="32"/>
      <c r="EM182" s="32"/>
      <c r="EN182" s="32"/>
      <c r="EO182" s="32"/>
      <c r="EP182" s="32"/>
      <c r="EQ182" s="32"/>
      <c r="ER182" s="32"/>
      <c r="ES182" s="32"/>
      <c r="ET182" s="32"/>
      <c r="EU182" s="32"/>
      <c r="EV182" s="32"/>
      <c r="EW182" s="32"/>
      <c r="EX182" s="32"/>
      <c r="EY182" s="32"/>
      <c r="EZ182" s="32"/>
      <c r="FA182" s="32"/>
      <c r="FB182" s="32"/>
      <c r="FC182" s="32"/>
      <c r="FD182" s="32"/>
      <c r="FE182" s="32"/>
      <c r="FF182" s="32"/>
      <c r="FG182" s="32"/>
      <c r="FH182" s="32"/>
      <c r="FI182" s="32"/>
      <c r="FJ182" s="32"/>
      <c r="FK182" s="32"/>
      <c r="FL182" s="32"/>
      <c r="FM182" s="32"/>
      <c r="FN182" s="32"/>
      <c r="FO182" s="32"/>
      <c r="FP182" s="32"/>
      <c r="FQ182" s="32"/>
      <c r="FR182" s="32"/>
      <c r="FS182" s="32"/>
      <c r="FT182" s="32"/>
      <c r="FU182" s="32"/>
      <c r="FV182" s="32"/>
      <c r="FW182" s="32"/>
      <c r="FX182" s="32"/>
      <c r="FY182" s="32"/>
      <c r="FZ182" s="32"/>
      <c r="GA182" s="32"/>
      <c r="GB182" s="32"/>
      <c r="GC182" s="32"/>
      <c r="GD182" s="32"/>
      <c r="GE182" s="32"/>
      <c r="GF182" s="32"/>
      <c r="GG182" s="32"/>
      <c r="GH182" s="32"/>
      <c r="GI182" s="32"/>
      <c r="GJ182" s="32"/>
      <c r="GK182" s="32"/>
      <c r="GL182" s="32"/>
    </row>
    <row r="183" spans="1:194" ht="12.75">
      <c r="A183" s="102"/>
      <c r="B183" s="101">
        <f>IF(AA183&lt;1902,"",IF(ROW()=FirstDataRow,1,B182+1))</f>
      </c>
      <c r="C183" s="32"/>
      <c r="D183" s="32"/>
      <c r="E183" s="32"/>
      <c r="F183" s="32">
        <f t="shared" si="18"/>
      </c>
      <c r="G183" s="32"/>
      <c r="H183" s="32"/>
      <c r="I183" s="32"/>
      <c r="J183" s="32"/>
      <c r="K183" s="32"/>
      <c r="L183" s="32"/>
      <c r="M183" s="99">
        <f t="shared" si="21"/>
      </c>
      <c r="N183" s="99">
        <f t="shared" si="22"/>
      </c>
      <c r="O183" s="99">
        <f t="shared" si="23"/>
      </c>
      <c r="P183" s="30"/>
      <c r="Q183" s="32"/>
      <c r="R183" s="32"/>
      <c r="S183" s="32"/>
      <c r="T183" s="60">
        <f t="shared" si="24"/>
      </c>
      <c r="U183" s="30"/>
      <c r="V183" s="32"/>
      <c r="W183" s="32"/>
      <c r="X183" s="32"/>
      <c r="Y183" s="32"/>
      <c r="Z183" s="32"/>
      <c r="AA183" s="85">
        <f t="shared" si="19"/>
        <v>1900</v>
      </c>
      <c r="AB183" s="82">
        <f t="shared" si="20"/>
        <v>158</v>
      </c>
      <c r="AC183" s="86" t="b">
        <f t="shared" si="17"/>
        <v>0</v>
      </c>
      <c r="AD183" s="82" t="e">
        <f>VLOOKUP(E183,FieldElevations,2,FALSE)</f>
        <v>#N/A</v>
      </c>
      <c r="AE183" s="82"/>
      <c r="AF183" s="82"/>
      <c r="AG183" s="8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  <c r="CT183" s="32"/>
      <c r="CU183" s="32"/>
      <c r="CV183" s="32"/>
      <c r="CW183" s="32"/>
      <c r="CX183" s="32"/>
      <c r="CY183" s="32"/>
      <c r="CZ183" s="32"/>
      <c r="DA183" s="32"/>
      <c r="DB183" s="32"/>
      <c r="DC183" s="32"/>
      <c r="DD183" s="32"/>
      <c r="DE183" s="32"/>
      <c r="DF183" s="32"/>
      <c r="DG183" s="32"/>
      <c r="DH183" s="32"/>
      <c r="DI183" s="32"/>
      <c r="DJ183" s="32"/>
      <c r="DK183" s="32"/>
      <c r="DL183" s="32"/>
      <c r="DM183" s="32"/>
      <c r="DN183" s="32"/>
      <c r="DO183" s="32"/>
      <c r="DP183" s="32"/>
      <c r="DQ183" s="32"/>
      <c r="DR183" s="32"/>
      <c r="DS183" s="32"/>
      <c r="DT183" s="32"/>
      <c r="DU183" s="32"/>
      <c r="DV183" s="32"/>
      <c r="DW183" s="32"/>
      <c r="DX183" s="32"/>
      <c r="DY183" s="32"/>
      <c r="DZ183" s="32"/>
      <c r="EA183" s="32"/>
      <c r="EB183" s="32"/>
      <c r="EC183" s="32"/>
      <c r="ED183" s="32"/>
      <c r="EE183" s="32"/>
      <c r="EF183" s="32"/>
      <c r="EG183" s="32"/>
      <c r="EH183" s="32"/>
      <c r="EI183" s="32"/>
      <c r="EJ183" s="32"/>
      <c r="EK183" s="32"/>
      <c r="EL183" s="32"/>
      <c r="EM183" s="32"/>
      <c r="EN183" s="32"/>
      <c r="EO183" s="32"/>
      <c r="EP183" s="32"/>
      <c r="EQ183" s="32"/>
      <c r="ER183" s="32"/>
      <c r="ES183" s="32"/>
      <c r="ET183" s="32"/>
      <c r="EU183" s="32"/>
      <c r="EV183" s="32"/>
      <c r="EW183" s="32"/>
      <c r="EX183" s="32"/>
      <c r="EY183" s="32"/>
      <c r="EZ183" s="32"/>
      <c r="FA183" s="32"/>
      <c r="FB183" s="32"/>
      <c r="FC183" s="32"/>
      <c r="FD183" s="32"/>
      <c r="FE183" s="32"/>
      <c r="FF183" s="32"/>
      <c r="FG183" s="32"/>
      <c r="FH183" s="32"/>
      <c r="FI183" s="32"/>
      <c r="FJ183" s="32"/>
      <c r="FK183" s="32"/>
      <c r="FL183" s="32"/>
      <c r="FM183" s="32"/>
      <c r="FN183" s="32"/>
      <c r="FO183" s="32"/>
      <c r="FP183" s="32"/>
      <c r="FQ183" s="32"/>
      <c r="FR183" s="32"/>
      <c r="FS183" s="32"/>
      <c r="FT183" s="32"/>
      <c r="FU183" s="32"/>
      <c r="FV183" s="32"/>
      <c r="FW183" s="32"/>
      <c r="FX183" s="32"/>
      <c r="FY183" s="32"/>
      <c r="FZ183" s="32"/>
      <c r="GA183" s="32"/>
      <c r="GB183" s="32"/>
      <c r="GC183" s="32"/>
      <c r="GD183" s="32"/>
      <c r="GE183" s="32"/>
      <c r="GF183" s="32"/>
      <c r="GG183" s="32"/>
      <c r="GH183" s="32"/>
      <c r="GI183" s="32"/>
      <c r="GJ183" s="32"/>
      <c r="GK183" s="32"/>
      <c r="GL183" s="32"/>
    </row>
    <row r="184" spans="1:194" ht="12.75">
      <c r="A184" s="102"/>
      <c r="B184" s="101">
        <f>IF(AA184&lt;1902,"",IF(ROW()=FirstDataRow,1,B183+1))</f>
      </c>
      <c r="C184" s="32"/>
      <c r="D184" s="32"/>
      <c r="E184" s="32"/>
      <c r="F184" s="32">
        <f t="shared" si="18"/>
      </c>
      <c r="G184" s="32"/>
      <c r="H184" s="32"/>
      <c r="I184" s="32"/>
      <c r="J184" s="32"/>
      <c r="K184" s="32"/>
      <c r="L184" s="32"/>
      <c r="M184" s="99">
        <f t="shared" si="21"/>
      </c>
      <c r="N184" s="99">
        <f t="shared" si="22"/>
      </c>
      <c r="O184" s="99">
        <f t="shared" si="23"/>
      </c>
      <c r="P184" s="30"/>
      <c r="Q184" s="32"/>
      <c r="R184" s="32"/>
      <c r="S184" s="32"/>
      <c r="T184" s="60">
        <f t="shared" si="24"/>
      </c>
      <c r="U184" s="30"/>
      <c r="V184" s="32"/>
      <c r="W184" s="32"/>
      <c r="X184" s="32"/>
      <c r="Y184" s="32"/>
      <c r="Z184" s="32"/>
      <c r="AA184" s="85">
        <f t="shared" si="19"/>
        <v>1900</v>
      </c>
      <c r="AB184" s="82">
        <f t="shared" si="20"/>
        <v>159</v>
      </c>
      <c r="AC184" s="86" t="b">
        <f t="shared" si="17"/>
        <v>0</v>
      </c>
      <c r="AD184" s="82" t="e">
        <f>VLOOKUP(E184,FieldElevations,2,FALSE)</f>
        <v>#N/A</v>
      </c>
      <c r="AE184" s="82"/>
      <c r="AF184" s="82"/>
      <c r="AG184" s="8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  <c r="CT184" s="32"/>
      <c r="CU184" s="32"/>
      <c r="CV184" s="32"/>
      <c r="CW184" s="32"/>
      <c r="CX184" s="32"/>
      <c r="CY184" s="32"/>
      <c r="CZ184" s="32"/>
      <c r="DA184" s="32"/>
      <c r="DB184" s="32"/>
      <c r="DC184" s="32"/>
      <c r="DD184" s="32"/>
      <c r="DE184" s="32"/>
      <c r="DF184" s="32"/>
      <c r="DG184" s="32"/>
      <c r="DH184" s="32"/>
      <c r="DI184" s="32"/>
      <c r="DJ184" s="32"/>
      <c r="DK184" s="32"/>
      <c r="DL184" s="32"/>
      <c r="DM184" s="32"/>
      <c r="DN184" s="32"/>
      <c r="DO184" s="32"/>
      <c r="DP184" s="32"/>
      <c r="DQ184" s="32"/>
      <c r="DR184" s="32"/>
      <c r="DS184" s="32"/>
      <c r="DT184" s="32"/>
      <c r="DU184" s="32"/>
      <c r="DV184" s="32"/>
      <c r="DW184" s="32"/>
      <c r="DX184" s="32"/>
      <c r="DY184" s="32"/>
      <c r="DZ184" s="32"/>
      <c r="EA184" s="32"/>
      <c r="EB184" s="32"/>
      <c r="EC184" s="32"/>
      <c r="ED184" s="32"/>
      <c r="EE184" s="32"/>
      <c r="EF184" s="32"/>
      <c r="EG184" s="32"/>
      <c r="EH184" s="32"/>
      <c r="EI184" s="32"/>
      <c r="EJ184" s="32"/>
      <c r="EK184" s="32"/>
      <c r="EL184" s="32"/>
      <c r="EM184" s="32"/>
      <c r="EN184" s="32"/>
      <c r="EO184" s="32"/>
      <c r="EP184" s="32"/>
      <c r="EQ184" s="32"/>
      <c r="ER184" s="32"/>
      <c r="ES184" s="32"/>
      <c r="ET184" s="32"/>
      <c r="EU184" s="32"/>
      <c r="EV184" s="32"/>
      <c r="EW184" s="32"/>
      <c r="EX184" s="32"/>
      <c r="EY184" s="32"/>
      <c r="EZ184" s="32"/>
      <c r="FA184" s="32"/>
      <c r="FB184" s="32"/>
      <c r="FC184" s="32"/>
      <c r="FD184" s="32"/>
      <c r="FE184" s="32"/>
      <c r="FF184" s="32"/>
      <c r="FG184" s="32"/>
      <c r="FH184" s="32"/>
      <c r="FI184" s="32"/>
      <c r="FJ184" s="32"/>
      <c r="FK184" s="32"/>
      <c r="FL184" s="32"/>
      <c r="FM184" s="32"/>
      <c r="FN184" s="32"/>
      <c r="FO184" s="32"/>
      <c r="FP184" s="32"/>
      <c r="FQ184" s="32"/>
      <c r="FR184" s="32"/>
      <c r="FS184" s="32"/>
      <c r="FT184" s="32"/>
      <c r="FU184" s="32"/>
      <c r="FV184" s="32"/>
      <c r="FW184" s="32"/>
      <c r="FX184" s="32"/>
      <c r="FY184" s="32"/>
      <c r="FZ184" s="32"/>
      <c r="GA184" s="32"/>
      <c r="GB184" s="32"/>
      <c r="GC184" s="32"/>
      <c r="GD184" s="32"/>
      <c r="GE184" s="32"/>
      <c r="GF184" s="32"/>
      <c r="GG184" s="32"/>
      <c r="GH184" s="32"/>
      <c r="GI184" s="32"/>
      <c r="GJ184" s="32"/>
      <c r="GK184" s="32"/>
      <c r="GL184" s="32"/>
    </row>
    <row r="185" spans="1:194" ht="12.75">
      <c r="A185" s="102"/>
      <c r="B185" s="101">
        <f>IF(AA185&lt;1902,"",IF(ROW()=FirstDataRow,1,B184+1))</f>
      </c>
      <c r="C185" s="32"/>
      <c r="D185" s="32"/>
      <c r="E185" s="32"/>
      <c r="F185" s="32">
        <f t="shared" si="18"/>
      </c>
      <c r="G185" s="32"/>
      <c r="H185" s="32"/>
      <c r="I185" s="32"/>
      <c r="J185" s="32"/>
      <c r="K185" s="32"/>
      <c r="L185" s="32"/>
      <c r="M185" s="99">
        <f t="shared" si="21"/>
      </c>
      <c r="N185" s="99">
        <f t="shared" si="22"/>
      </c>
      <c r="O185" s="99">
        <f t="shared" si="23"/>
      </c>
      <c r="P185" s="30"/>
      <c r="Q185" s="32"/>
      <c r="R185" s="32"/>
      <c r="S185" s="32"/>
      <c r="T185" s="60">
        <f t="shared" si="24"/>
      </c>
      <c r="U185" s="30"/>
      <c r="V185" s="32"/>
      <c r="W185" s="32"/>
      <c r="X185" s="32"/>
      <c r="Y185" s="32"/>
      <c r="Z185" s="32"/>
      <c r="AA185" s="85">
        <f t="shared" si="19"/>
        <v>1900</v>
      </c>
      <c r="AB185" s="82">
        <f t="shared" si="20"/>
        <v>160</v>
      </c>
      <c r="AC185" s="86" t="b">
        <f t="shared" si="17"/>
        <v>1</v>
      </c>
      <c r="AD185" s="82" t="e">
        <f>VLOOKUP(E185,FieldElevations,2,FALSE)</f>
        <v>#N/A</v>
      </c>
      <c r="AE185" s="82"/>
      <c r="AF185" s="82"/>
      <c r="AG185" s="8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  <c r="CS185" s="32"/>
      <c r="CT185" s="32"/>
      <c r="CU185" s="32"/>
      <c r="CV185" s="32"/>
      <c r="CW185" s="32"/>
      <c r="CX185" s="32"/>
      <c r="CY185" s="32"/>
      <c r="CZ185" s="32"/>
      <c r="DA185" s="32"/>
      <c r="DB185" s="32"/>
      <c r="DC185" s="32"/>
      <c r="DD185" s="32"/>
      <c r="DE185" s="32"/>
      <c r="DF185" s="32"/>
      <c r="DG185" s="32"/>
      <c r="DH185" s="32"/>
      <c r="DI185" s="32"/>
      <c r="DJ185" s="32"/>
      <c r="DK185" s="32"/>
      <c r="DL185" s="32"/>
      <c r="DM185" s="32"/>
      <c r="DN185" s="32"/>
      <c r="DO185" s="32"/>
      <c r="DP185" s="32"/>
      <c r="DQ185" s="32"/>
      <c r="DR185" s="32"/>
      <c r="DS185" s="32"/>
      <c r="DT185" s="32"/>
      <c r="DU185" s="32"/>
      <c r="DV185" s="32"/>
      <c r="DW185" s="32"/>
      <c r="DX185" s="32"/>
      <c r="DY185" s="32"/>
      <c r="DZ185" s="32"/>
      <c r="EA185" s="32"/>
      <c r="EB185" s="32"/>
      <c r="EC185" s="32"/>
      <c r="ED185" s="32"/>
      <c r="EE185" s="32"/>
      <c r="EF185" s="32"/>
      <c r="EG185" s="32"/>
      <c r="EH185" s="32"/>
      <c r="EI185" s="32"/>
      <c r="EJ185" s="32"/>
      <c r="EK185" s="32"/>
      <c r="EL185" s="32"/>
      <c r="EM185" s="32"/>
      <c r="EN185" s="32"/>
      <c r="EO185" s="32"/>
      <c r="EP185" s="32"/>
      <c r="EQ185" s="32"/>
      <c r="ER185" s="32"/>
      <c r="ES185" s="32"/>
      <c r="ET185" s="32"/>
      <c r="EU185" s="32"/>
      <c r="EV185" s="32"/>
      <c r="EW185" s="32"/>
      <c r="EX185" s="32"/>
      <c r="EY185" s="32"/>
      <c r="EZ185" s="32"/>
      <c r="FA185" s="32"/>
      <c r="FB185" s="32"/>
      <c r="FC185" s="32"/>
      <c r="FD185" s="32"/>
      <c r="FE185" s="32"/>
      <c r="FF185" s="32"/>
      <c r="FG185" s="32"/>
      <c r="FH185" s="32"/>
      <c r="FI185" s="32"/>
      <c r="FJ185" s="32"/>
      <c r="FK185" s="32"/>
      <c r="FL185" s="32"/>
      <c r="FM185" s="32"/>
      <c r="FN185" s="32"/>
      <c r="FO185" s="32"/>
      <c r="FP185" s="32"/>
      <c r="FQ185" s="32"/>
      <c r="FR185" s="32"/>
      <c r="FS185" s="32"/>
      <c r="FT185" s="32"/>
      <c r="FU185" s="32"/>
      <c r="FV185" s="32"/>
      <c r="FW185" s="32"/>
      <c r="FX185" s="32"/>
      <c r="FY185" s="32"/>
      <c r="FZ185" s="32"/>
      <c r="GA185" s="32"/>
      <c r="GB185" s="32"/>
      <c r="GC185" s="32"/>
      <c r="GD185" s="32"/>
      <c r="GE185" s="32"/>
      <c r="GF185" s="32"/>
      <c r="GG185" s="32"/>
      <c r="GH185" s="32"/>
      <c r="GI185" s="32"/>
      <c r="GJ185" s="32"/>
      <c r="GK185" s="32"/>
      <c r="GL185" s="32"/>
    </row>
    <row r="186" spans="1:194" ht="12.75">
      <c r="A186" s="102"/>
      <c r="B186" s="101">
        <f>IF(AA186&lt;1902,"",IF(ROW()=FirstDataRow,1,B185+1))</f>
      </c>
      <c r="C186" s="32"/>
      <c r="D186" s="32"/>
      <c r="E186" s="32"/>
      <c r="F186" s="32">
        <f t="shared" si="18"/>
      </c>
      <c r="G186" s="32"/>
      <c r="H186" s="32"/>
      <c r="I186" s="32"/>
      <c r="J186" s="32"/>
      <c r="K186" s="32"/>
      <c r="L186" s="32"/>
      <c r="M186" s="99">
        <f t="shared" si="21"/>
      </c>
      <c r="N186" s="99">
        <f t="shared" si="22"/>
      </c>
      <c r="O186" s="99">
        <f t="shared" si="23"/>
      </c>
      <c r="P186" s="30"/>
      <c r="Q186" s="32"/>
      <c r="R186" s="32"/>
      <c r="S186" s="32"/>
      <c r="T186" s="60">
        <f t="shared" si="24"/>
      </c>
      <c r="U186" s="30"/>
      <c r="V186" s="32"/>
      <c r="W186" s="32"/>
      <c r="X186" s="32"/>
      <c r="Y186" s="32"/>
      <c r="Z186" s="32"/>
      <c r="AA186" s="85">
        <f t="shared" si="19"/>
        <v>1900</v>
      </c>
      <c r="AB186" s="82">
        <f t="shared" si="20"/>
        <v>161</v>
      </c>
      <c r="AC186" s="86" t="b">
        <f t="shared" si="17"/>
        <v>0</v>
      </c>
      <c r="AD186" s="82" t="e">
        <f>VLOOKUP(E186,FieldElevations,2,FALSE)</f>
        <v>#N/A</v>
      </c>
      <c r="AE186" s="82"/>
      <c r="AF186" s="82"/>
      <c r="AG186" s="8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  <c r="CS186" s="32"/>
      <c r="CT186" s="32"/>
      <c r="CU186" s="32"/>
      <c r="CV186" s="32"/>
      <c r="CW186" s="32"/>
      <c r="CX186" s="32"/>
      <c r="CY186" s="32"/>
      <c r="CZ186" s="32"/>
      <c r="DA186" s="32"/>
      <c r="DB186" s="32"/>
      <c r="DC186" s="32"/>
      <c r="DD186" s="32"/>
      <c r="DE186" s="32"/>
      <c r="DF186" s="32"/>
      <c r="DG186" s="32"/>
      <c r="DH186" s="32"/>
      <c r="DI186" s="32"/>
      <c r="DJ186" s="32"/>
      <c r="DK186" s="32"/>
      <c r="DL186" s="32"/>
      <c r="DM186" s="32"/>
      <c r="DN186" s="32"/>
      <c r="DO186" s="32"/>
      <c r="DP186" s="32"/>
      <c r="DQ186" s="32"/>
      <c r="DR186" s="32"/>
      <c r="DS186" s="32"/>
      <c r="DT186" s="32"/>
      <c r="DU186" s="32"/>
      <c r="DV186" s="32"/>
      <c r="DW186" s="32"/>
      <c r="DX186" s="32"/>
      <c r="DY186" s="32"/>
      <c r="DZ186" s="32"/>
      <c r="EA186" s="32"/>
      <c r="EB186" s="32"/>
      <c r="EC186" s="32"/>
      <c r="ED186" s="32"/>
      <c r="EE186" s="32"/>
      <c r="EF186" s="32"/>
      <c r="EG186" s="32"/>
      <c r="EH186" s="32"/>
      <c r="EI186" s="32"/>
      <c r="EJ186" s="32"/>
      <c r="EK186" s="32"/>
      <c r="EL186" s="32"/>
      <c r="EM186" s="32"/>
      <c r="EN186" s="32"/>
      <c r="EO186" s="32"/>
      <c r="EP186" s="32"/>
      <c r="EQ186" s="32"/>
      <c r="ER186" s="32"/>
      <c r="ES186" s="32"/>
      <c r="ET186" s="32"/>
      <c r="EU186" s="32"/>
      <c r="EV186" s="32"/>
      <c r="EW186" s="32"/>
      <c r="EX186" s="32"/>
      <c r="EY186" s="32"/>
      <c r="EZ186" s="32"/>
      <c r="FA186" s="32"/>
      <c r="FB186" s="32"/>
      <c r="FC186" s="32"/>
      <c r="FD186" s="32"/>
      <c r="FE186" s="32"/>
      <c r="FF186" s="32"/>
      <c r="FG186" s="32"/>
      <c r="FH186" s="32"/>
      <c r="FI186" s="32"/>
      <c r="FJ186" s="32"/>
      <c r="FK186" s="32"/>
      <c r="FL186" s="32"/>
      <c r="FM186" s="32"/>
      <c r="FN186" s="32"/>
      <c r="FO186" s="32"/>
      <c r="FP186" s="32"/>
      <c r="FQ186" s="32"/>
      <c r="FR186" s="32"/>
      <c r="FS186" s="32"/>
      <c r="FT186" s="32"/>
      <c r="FU186" s="32"/>
      <c r="FV186" s="32"/>
      <c r="FW186" s="32"/>
      <c r="FX186" s="32"/>
      <c r="FY186" s="32"/>
      <c r="FZ186" s="32"/>
      <c r="GA186" s="32"/>
      <c r="GB186" s="32"/>
      <c r="GC186" s="32"/>
      <c r="GD186" s="32"/>
      <c r="GE186" s="32"/>
      <c r="GF186" s="32"/>
      <c r="GG186" s="32"/>
      <c r="GH186" s="32"/>
      <c r="GI186" s="32"/>
      <c r="GJ186" s="32"/>
      <c r="GK186" s="32"/>
      <c r="GL186" s="32"/>
    </row>
    <row r="187" spans="1:194" ht="12.75">
      <c r="A187" s="102"/>
      <c r="B187" s="101">
        <f>IF(AA187&lt;1902,"",IF(ROW()=FirstDataRow,1,B186+1))</f>
      </c>
      <c r="C187" s="32"/>
      <c r="D187" s="32"/>
      <c r="E187" s="32"/>
      <c r="F187" s="32">
        <f t="shared" si="18"/>
      </c>
      <c r="G187" s="32"/>
      <c r="H187" s="32"/>
      <c r="I187" s="32"/>
      <c r="J187" s="32"/>
      <c r="K187" s="32"/>
      <c r="L187" s="32"/>
      <c r="M187" s="99">
        <f t="shared" si="21"/>
      </c>
      <c r="N187" s="99">
        <f t="shared" si="22"/>
      </c>
      <c r="O187" s="99">
        <f t="shared" si="23"/>
      </c>
      <c r="P187" s="30"/>
      <c r="Q187" s="32"/>
      <c r="R187" s="32"/>
      <c r="S187" s="32"/>
      <c r="T187" s="60">
        <f t="shared" si="24"/>
      </c>
      <c r="U187" s="30"/>
      <c r="V187" s="32"/>
      <c r="W187" s="32"/>
      <c r="X187" s="32"/>
      <c r="Y187" s="32"/>
      <c r="Z187" s="32"/>
      <c r="AA187" s="85">
        <f t="shared" si="19"/>
        <v>1900</v>
      </c>
      <c r="AB187" s="82">
        <f t="shared" si="20"/>
        <v>162</v>
      </c>
      <c r="AC187" s="86" t="b">
        <f t="shared" si="17"/>
        <v>0</v>
      </c>
      <c r="AD187" s="82" t="e">
        <f>VLOOKUP(E187,FieldElevations,2,FALSE)</f>
        <v>#N/A</v>
      </c>
      <c r="AE187" s="82"/>
      <c r="AF187" s="82"/>
      <c r="AG187" s="8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  <c r="CT187" s="32"/>
      <c r="CU187" s="32"/>
      <c r="CV187" s="32"/>
      <c r="CW187" s="32"/>
      <c r="CX187" s="32"/>
      <c r="CY187" s="32"/>
      <c r="CZ187" s="32"/>
      <c r="DA187" s="32"/>
      <c r="DB187" s="32"/>
      <c r="DC187" s="32"/>
      <c r="DD187" s="32"/>
      <c r="DE187" s="32"/>
      <c r="DF187" s="32"/>
      <c r="DG187" s="32"/>
      <c r="DH187" s="32"/>
      <c r="DI187" s="32"/>
      <c r="DJ187" s="32"/>
      <c r="DK187" s="32"/>
      <c r="DL187" s="32"/>
      <c r="DM187" s="32"/>
      <c r="DN187" s="32"/>
      <c r="DO187" s="32"/>
      <c r="DP187" s="32"/>
      <c r="DQ187" s="32"/>
      <c r="DR187" s="32"/>
      <c r="DS187" s="32"/>
      <c r="DT187" s="32"/>
      <c r="DU187" s="32"/>
      <c r="DV187" s="32"/>
      <c r="DW187" s="32"/>
      <c r="DX187" s="32"/>
      <c r="DY187" s="32"/>
      <c r="DZ187" s="32"/>
      <c r="EA187" s="32"/>
      <c r="EB187" s="32"/>
      <c r="EC187" s="32"/>
      <c r="ED187" s="32"/>
      <c r="EE187" s="32"/>
      <c r="EF187" s="32"/>
      <c r="EG187" s="32"/>
      <c r="EH187" s="32"/>
      <c r="EI187" s="32"/>
      <c r="EJ187" s="32"/>
      <c r="EK187" s="32"/>
      <c r="EL187" s="32"/>
      <c r="EM187" s="32"/>
      <c r="EN187" s="32"/>
      <c r="EO187" s="32"/>
      <c r="EP187" s="32"/>
      <c r="EQ187" s="32"/>
      <c r="ER187" s="32"/>
      <c r="ES187" s="32"/>
      <c r="ET187" s="32"/>
      <c r="EU187" s="32"/>
      <c r="EV187" s="32"/>
      <c r="EW187" s="32"/>
      <c r="EX187" s="32"/>
      <c r="EY187" s="32"/>
      <c r="EZ187" s="32"/>
      <c r="FA187" s="32"/>
      <c r="FB187" s="32"/>
      <c r="FC187" s="32"/>
      <c r="FD187" s="32"/>
      <c r="FE187" s="32"/>
      <c r="FF187" s="32"/>
      <c r="FG187" s="32"/>
      <c r="FH187" s="32"/>
      <c r="FI187" s="32"/>
      <c r="FJ187" s="32"/>
      <c r="FK187" s="32"/>
      <c r="FL187" s="32"/>
      <c r="FM187" s="32"/>
      <c r="FN187" s="32"/>
      <c r="FO187" s="32"/>
      <c r="FP187" s="32"/>
      <c r="FQ187" s="32"/>
      <c r="FR187" s="32"/>
      <c r="FS187" s="32"/>
      <c r="FT187" s="32"/>
      <c r="FU187" s="32"/>
      <c r="FV187" s="32"/>
      <c r="FW187" s="32"/>
      <c r="FX187" s="32"/>
      <c r="FY187" s="32"/>
      <c r="FZ187" s="32"/>
      <c r="GA187" s="32"/>
      <c r="GB187" s="32"/>
      <c r="GC187" s="32"/>
      <c r="GD187" s="32"/>
      <c r="GE187" s="32"/>
      <c r="GF187" s="32"/>
      <c r="GG187" s="32"/>
      <c r="GH187" s="32"/>
      <c r="GI187" s="32"/>
      <c r="GJ187" s="32"/>
      <c r="GK187" s="32"/>
      <c r="GL187" s="32"/>
    </row>
    <row r="188" spans="1:194" ht="12.75">
      <c r="A188" s="102"/>
      <c r="B188" s="101">
        <f>IF(AA188&lt;1902,"",IF(ROW()=FirstDataRow,1,B187+1))</f>
      </c>
      <c r="C188" s="32"/>
      <c r="D188" s="32"/>
      <c r="E188" s="32"/>
      <c r="F188" s="32">
        <f t="shared" si="18"/>
      </c>
      <c r="G188" s="32"/>
      <c r="H188" s="32"/>
      <c r="I188" s="32"/>
      <c r="J188" s="32"/>
      <c r="K188" s="32"/>
      <c r="L188" s="32"/>
      <c r="M188" s="99">
        <f t="shared" si="21"/>
      </c>
      <c r="N188" s="99">
        <f t="shared" si="22"/>
      </c>
      <c r="O188" s="99">
        <f t="shared" si="23"/>
      </c>
      <c r="P188" s="30"/>
      <c r="Q188" s="32"/>
      <c r="R188" s="32"/>
      <c r="S188" s="32"/>
      <c r="T188" s="60">
        <f t="shared" si="24"/>
      </c>
      <c r="U188" s="30"/>
      <c r="V188" s="32"/>
      <c r="W188" s="32"/>
      <c r="X188" s="32"/>
      <c r="Y188" s="32"/>
      <c r="Z188" s="32"/>
      <c r="AA188" s="85">
        <f t="shared" si="19"/>
        <v>1900</v>
      </c>
      <c r="AB188" s="82">
        <f t="shared" si="20"/>
        <v>163</v>
      </c>
      <c r="AC188" s="86" t="b">
        <f t="shared" si="17"/>
        <v>0</v>
      </c>
      <c r="AD188" s="82" t="e">
        <f>VLOOKUP(E188,FieldElevations,2,FALSE)</f>
        <v>#N/A</v>
      </c>
      <c r="AE188" s="82"/>
      <c r="AF188" s="82"/>
      <c r="AG188" s="8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  <c r="CT188" s="32"/>
      <c r="CU188" s="32"/>
      <c r="CV188" s="32"/>
      <c r="CW188" s="32"/>
      <c r="CX188" s="32"/>
      <c r="CY188" s="32"/>
      <c r="CZ188" s="32"/>
      <c r="DA188" s="32"/>
      <c r="DB188" s="32"/>
      <c r="DC188" s="32"/>
      <c r="DD188" s="32"/>
      <c r="DE188" s="32"/>
      <c r="DF188" s="32"/>
      <c r="DG188" s="32"/>
      <c r="DH188" s="32"/>
      <c r="DI188" s="32"/>
      <c r="DJ188" s="32"/>
      <c r="DK188" s="32"/>
      <c r="DL188" s="32"/>
      <c r="DM188" s="32"/>
      <c r="DN188" s="32"/>
      <c r="DO188" s="32"/>
      <c r="DP188" s="32"/>
      <c r="DQ188" s="32"/>
      <c r="DR188" s="32"/>
      <c r="DS188" s="32"/>
      <c r="DT188" s="32"/>
      <c r="DU188" s="32"/>
      <c r="DV188" s="32"/>
      <c r="DW188" s="32"/>
      <c r="DX188" s="32"/>
      <c r="DY188" s="32"/>
      <c r="DZ188" s="32"/>
      <c r="EA188" s="32"/>
      <c r="EB188" s="32"/>
      <c r="EC188" s="32"/>
      <c r="ED188" s="32"/>
      <c r="EE188" s="32"/>
      <c r="EF188" s="32"/>
      <c r="EG188" s="32"/>
      <c r="EH188" s="32"/>
      <c r="EI188" s="32"/>
      <c r="EJ188" s="32"/>
      <c r="EK188" s="32"/>
      <c r="EL188" s="32"/>
      <c r="EM188" s="32"/>
      <c r="EN188" s="32"/>
      <c r="EO188" s="32"/>
      <c r="EP188" s="32"/>
      <c r="EQ188" s="32"/>
      <c r="ER188" s="32"/>
      <c r="ES188" s="32"/>
      <c r="ET188" s="32"/>
      <c r="EU188" s="32"/>
      <c r="EV188" s="32"/>
      <c r="EW188" s="32"/>
      <c r="EX188" s="32"/>
      <c r="EY188" s="32"/>
      <c r="EZ188" s="32"/>
      <c r="FA188" s="32"/>
      <c r="FB188" s="32"/>
      <c r="FC188" s="32"/>
      <c r="FD188" s="32"/>
      <c r="FE188" s="32"/>
      <c r="FF188" s="32"/>
      <c r="FG188" s="32"/>
      <c r="FH188" s="32"/>
      <c r="FI188" s="32"/>
      <c r="FJ188" s="32"/>
      <c r="FK188" s="32"/>
      <c r="FL188" s="32"/>
      <c r="FM188" s="32"/>
      <c r="FN188" s="32"/>
      <c r="FO188" s="32"/>
      <c r="FP188" s="32"/>
      <c r="FQ188" s="32"/>
      <c r="FR188" s="32"/>
      <c r="FS188" s="32"/>
      <c r="FT188" s="32"/>
      <c r="FU188" s="32"/>
      <c r="FV188" s="32"/>
      <c r="FW188" s="32"/>
      <c r="FX188" s="32"/>
      <c r="FY188" s="32"/>
      <c r="FZ188" s="32"/>
      <c r="GA188" s="32"/>
      <c r="GB188" s="32"/>
      <c r="GC188" s="32"/>
      <c r="GD188" s="32"/>
      <c r="GE188" s="32"/>
      <c r="GF188" s="32"/>
      <c r="GG188" s="32"/>
      <c r="GH188" s="32"/>
      <c r="GI188" s="32"/>
      <c r="GJ188" s="32"/>
      <c r="GK188" s="32"/>
      <c r="GL188" s="32"/>
    </row>
    <row r="189" spans="1:194" ht="12.75">
      <c r="A189" s="102"/>
      <c r="B189" s="101">
        <f>IF(AA189&lt;1902,"",IF(ROW()=FirstDataRow,1,B188+1))</f>
      </c>
      <c r="C189" s="32"/>
      <c r="D189" s="32"/>
      <c r="E189" s="32"/>
      <c r="F189" s="32">
        <f t="shared" si="18"/>
      </c>
      <c r="G189" s="32"/>
      <c r="H189" s="32"/>
      <c r="I189" s="32"/>
      <c r="J189" s="32"/>
      <c r="K189" s="32"/>
      <c r="L189" s="32"/>
      <c r="M189" s="99">
        <f t="shared" si="21"/>
      </c>
      <c r="N189" s="99">
        <f t="shared" si="22"/>
      </c>
      <c r="O189" s="99">
        <f t="shared" si="23"/>
      </c>
      <c r="P189" s="30"/>
      <c r="Q189" s="32"/>
      <c r="R189" s="32"/>
      <c r="S189" s="32"/>
      <c r="T189" s="60">
        <f t="shared" si="24"/>
      </c>
      <c r="U189" s="30"/>
      <c r="V189" s="32"/>
      <c r="W189" s="32"/>
      <c r="X189" s="32"/>
      <c r="Y189" s="32"/>
      <c r="Z189" s="32"/>
      <c r="AA189" s="85">
        <f t="shared" si="19"/>
        <v>1900</v>
      </c>
      <c r="AB189" s="82">
        <f t="shared" si="20"/>
        <v>164</v>
      </c>
      <c r="AC189" s="86" t="b">
        <f t="shared" si="17"/>
        <v>0</v>
      </c>
      <c r="AD189" s="82" t="e">
        <f>VLOOKUP(E189,FieldElevations,2,FALSE)</f>
        <v>#N/A</v>
      </c>
      <c r="AE189" s="82"/>
      <c r="AF189" s="82"/>
      <c r="AG189" s="8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  <c r="CT189" s="32"/>
      <c r="CU189" s="32"/>
      <c r="CV189" s="32"/>
      <c r="CW189" s="32"/>
      <c r="CX189" s="32"/>
      <c r="CY189" s="32"/>
      <c r="CZ189" s="32"/>
      <c r="DA189" s="32"/>
      <c r="DB189" s="32"/>
      <c r="DC189" s="32"/>
      <c r="DD189" s="32"/>
      <c r="DE189" s="32"/>
      <c r="DF189" s="32"/>
      <c r="DG189" s="32"/>
      <c r="DH189" s="32"/>
      <c r="DI189" s="32"/>
      <c r="DJ189" s="32"/>
      <c r="DK189" s="32"/>
      <c r="DL189" s="32"/>
      <c r="DM189" s="32"/>
      <c r="DN189" s="32"/>
      <c r="DO189" s="32"/>
      <c r="DP189" s="32"/>
      <c r="DQ189" s="32"/>
      <c r="DR189" s="32"/>
      <c r="DS189" s="32"/>
      <c r="DT189" s="32"/>
      <c r="DU189" s="32"/>
      <c r="DV189" s="32"/>
      <c r="DW189" s="32"/>
      <c r="DX189" s="32"/>
      <c r="DY189" s="32"/>
      <c r="DZ189" s="32"/>
      <c r="EA189" s="32"/>
      <c r="EB189" s="32"/>
      <c r="EC189" s="32"/>
      <c r="ED189" s="32"/>
      <c r="EE189" s="32"/>
      <c r="EF189" s="32"/>
      <c r="EG189" s="32"/>
      <c r="EH189" s="32"/>
      <c r="EI189" s="32"/>
      <c r="EJ189" s="32"/>
      <c r="EK189" s="32"/>
      <c r="EL189" s="32"/>
      <c r="EM189" s="32"/>
      <c r="EN189" s="32"/>
      <c r="EO189" s="32"/>
      <c r="EP189" s="32"/>
      <c r="EQ189" s="32"/>
      <c r="ER189" s="32"/>
      <c r="ES189" s="32"/>
      <c r="ET189" s="32"/>
      <c r="EU189" s="32"/>
      <c r="EV189" s="32"/>
      <c r="EW189" s="32"/>
      <c r="EX189" s="32"/>
      <c r="EY189" s="32"/>
      <c r="EZ189" s="32"/>
      <c r="FA189" s="32"/>
      <c r="FB189" s="32"/>
      <c r="FC189" s="32"/>
      <c r="FD189" s="32"/>
      <c r="FE189" s="32"/>
      <c r="FF189" s="32"/>
      <c r="FG189" s="32"/>
      <c r="FH189" s="32"/>
      <c r="FI189" s="32"/>
      <c r="FJ189" s="32"/>
      <c r="FK189" s="32"/>
      <c r="FL189" s="32"/>
      <c r="FM189" s="32"/>
      <c r="FN189" s="32"/>
      <c r="FO189" s="32"/>
      <c r="FP189" s="32"/>
      <c r="FQ189" s="32"/>
      <c r="FR189" s="32"/>
      <c r="FS189" s="32"/>
      <c r="FT189" s="32"/>
      <c r="FU189" s="32"/>
      <c r="FV189" s="32"/>
      <c r="FW189" s="32"/>
      <c r="FX189" s="32"/>
      <c r="FY189" s="32"/>
      <c r="FZ189" s="32"/>
      <c r="GA189" s="32"/>
      <c r="GB189" s="32"/>
      <c r="GC189" s="32"/>
      <c r="GD189" s="32"/>
      <c r="GE189" s="32"/>
      <c r="GF189" s="32"/>
      <c r="GG189" s="32"/>
      <c r="GH189" s="32"/>
      <c r="GI189" s="32"/>
      <c r="GJ189" s="32"/>
      <c r="GK189" s="32"/>
      <c r="GL189" s="32"/>
    </row>
    <row r="190" spans="1:194" ht="12.75">
      <c r="A190" s="102"/>
      <c r="B190" s="101">
        <f>IF(AA190&lt;1902,"",IF(ROW()=FirstDataRow,1,B189+1))</f>
      </c>
      <c r="C190" s="32"/>
      <c r="D190" s="32"/>
      <c r="E190" s="32"/>
      <c r="F190" s="32">
        <f t="shared" si="18"/>
      </c>
      <c r="G190" s="32"/>
      <c r="H190" s="32"/>
      <c r="I190" s="32"/>
      <c r="J190" s="32"/>
      <c r="K190" s="32"/>
      <c r="L190" s="32"/>
      <c r="M190" s="99">
        <f t="shared" si="21"/>
      </c>
      <c r="N190" s="99">
        <f t="shared" si="22"/>
      </c>
      <c r="O190" s="99">
        <f t="shared" si="23"/>
      </c>
      <c r="P190" s="30"/>
      <c r="Q190" s="32"/>
      <c r="R190" s="32"/>
      <c r="S190" s="32"/>
      <c r="T190" s="60">
        <f t="shared" si="24"/>
      </c>
      <c r="U190" s="30"/>
      <c r="V190" s="32"/>
      <c r="W190" s="32"/>
      <c r="X190" s="32"/>
      <c r="Y190" s="32"/>
      <c r="Z190" s="32"/>
      <c r="AA190" s="85">
        <f t="shared" si="19"/>
        <v>1900</v>
      </c>
      <c r="AB190" s="82">
        <f t="shared" si="20"/>
        <v>165</v>
      </c>
      <c r="AC190" s="86" t="b">
        <f t="shared" si="17"/>
        <v>0</v>
      </c>
      <c r="AD190" s="82" t="e">
        <f>VLOOKUP(E190,FieldElevations,2,FALSE)</f>
        <v>#N/A</v>
      </c>
      <c r="AE190" s="82"/>
      <c r="AF190" s="82"/>
      <c r="AG190" s="8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  <c r="CT190" s="32"/>
      <c r="CU190" s="32"/>
      <c r="CV190" s="32"/>
      <c r="CW190" s="32"/>
      <c r="CX190" s="32"/>
      <c r="CY190" s="32"/>
      <c r="CZ190" s="32"/>
      <c r="DA190" s="32"/>
      <c r="DB190" s="32"/>
      <c r="DC190" s="32"/>
      <c r="DD190" s="32"/>
      <c r="DE190" s="32"/>
      <c r="DF190" s="32"/>
      <c r="DG190" s="32"/>
      <c r="DH190" s="32"/>
      <c r="DI190" s="32"/>
      <c r="DJ190" s="32"/>
      <c r="DK190" s="32"/>
      <c r="DL190" s="32"/>
      <c r="DM190" s="32"/>
      <c r="DN190" s="32"/>
      <c r="DO190" s="32"/>
      <c r="DP190" s="32"/>
      <c r="DQ190" s="32"/>
      <c r="DR190" s="32"/>
      <c r="DS190" s="32"/>
      <c r="DT190" s="32"/>
      <c r="DU190" s="32"/>
      <c r="DV190" s="32"/>
      <c r="DW190" s="32"/>
      <c r="DX190" s="32"/>
      <c r="DY190" s="32"/>
      <c r="DZ190" s="32"/>
      <c r="EA190" s="32"/>
      <c r="EB190" s="32"/>
      <c r="EC190" s="32"/>
      <c r="ED190" s="32"/>
      <c r="EE190" s="32"/>
      <c r="EF190" s="32"/>
      <c r="EG190" s="32"/>
      <c r="EH190" s="32"/>
      <c r="EI190" s="32"/>
      <c r="EJ190" s="32"/>
      <c r="EK190" s="32"/>
      <c r="EL190" s="32"/>
      <c r="EM190" s="32"/>
      <c r="EN190" s="32"/>
      <c r="EO190" s="32"/>
      <c r="EP190" s="32"/>
      <c r="EQ190" s="32"/>
      <c r="ER190" s="32"/>
      <c r="ES190" s="32"/>
      <c r="ET190" s="32"/>
      <c r="EU190" s="32"/>
      <c r="EV190" s="32"/>
      <c r="EW190" s="32"/>
      <c r="EX190" s="32"/>
      <c r="EY190" s="32"/>
      <c r="EZ190" s="32"/>
      <c r="FA190" s="32"/>
      <c r="FB190" s="32"/>
      <c r="FC190" s="32"/>
      <c r="FD190" s="32"/>
      <c r="FE190" s="32"/>
      <c r="FF190" s="32"/>
      <c r="FG190" s="32"/>
      <c r="FH190" s="32"/>
      <c r="FI190" s="32"/>
      <c r="FJ190" s="32"/>
      <c r="FK190" s="32"/>
      <c r="FL190" s="32"/>
      <c r="FM190" s="32"/>
      <c r="FN190" s="32"/>
      <c r="FO190" s="32"/>
      <c r="FP190" s="32"/>
      <c r="FQ190" s="32"/>
      <c r="FR190" s="32"/>
      <c r="FS190" s="32"/>
      <c r="FT190" s="32"/>
      <c r="FU190" s="32"/>
      <c r="FV190" s="32"/>
      <c r="FW190" s="32"/>
      <c r="FX190" s="32"/>
      <c r="FY190" s="32"/>
      <c r="FZ190" s="32"/>
      <c r="GA190" s="32"/>
      <c r="GB190" s="32"/>
      <c r="GC190" s="32"/>
      <c r="GD190" s="32"/>
      <c r="GE190" s="32"/>
      <c r="GF190" s="32"/>
      <c r="GG190" s="32"/>
      <c r="GH190" s="32"/>
      <c r="GI190" s="32"/>
      <c r="GJ190" s="32"/>
      <c r="GK190" s="32"/>
      <c r="GL190" s="32"/>
    </row>
    <row r="191" spans="1:194" ht="12.75">
      <c r="A191" s="102"/>
      <c r="B191" s="101">
        <f>IF(AA191&lt;1902,"",IF(ROW()=FirstDataRow,1,B190+1))</f>
      </c>
      <c r="C191" s="32"/>
      <c r="D191" s="32"/>
      <c r="E191" s="32"/>
      <c r="F191" s="32">
        <f t="shared" si="18"/>
      </c>
      <c r="G191" s="32"/>
      <c r="H191" s="32"/>
      <c r="I191" s="32"/>
      <c r="J191" s="32"/>
      <c r="K191" s="32"/>
      <c r="L191" s="32"/>
      <c r="M191" s="99">
        <f t="shared" si="21"/>
      </c>
      <c r="N191" s="99">
        <f t="shared" si="22"/>
      </c>
      <c r="O191" s="99">
        <f t="shared" si="23"/>
      </c>
      <c r="P191" s="30"/>
      <c r="Q191" s="32"/>
      <c r="R191" s="32"/>
      <c r="S191" s="32"/>
      <c r="T191" s="60">
        <f t="shared" si="24"/>
      </c>
      <c r="U191" s="30"/>
      <c r="V191" s="32"/>
      <c r="W191" s="32"/>
      <c r="X191" s="32"/>
      <c r="Y191" s="32"/>
      <c r="Z191" s="32"/>
      <c r="AA191" s="85">
        <f t="shared" si="19"/>
        <v>1900</v>
      </c>
      <c r="AB191" s="82">
        <f t="shared" si="20"/>
        <v>166</v>
      </c>
      <c r="AC191" s="86" t="b">
        <f t="shared" si="17"/>
        <v>0</v>
      </c>
      <c r="AD191" s="82" t="e">
        <f>VLOOKUP(E191,FieldElevations,2,FALSE)</f>
        <v>#N/A</v>
      </c>
      <c r="AE191" s="82"/>
      <c r="AF191" s="82"/>
      <c r="AG191" s="8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  <c r="CT191" s="32"/>
      <c r="CU191" s="32"/>
      <c r="CV191" s="32"/>
      <c r="CW191" s="32"/>
      <c r="CX191" s="32"/>
      <c r="CY191" s="32"/>
      <c r="CZ191" s="32"/>
      <c r="DA191" s="32"/>
      <c r="DB191" s="32"/>
      <c r="DC191" s="32"/>
      <c r="DD191" s="32"/>
      <c r="DE191" s="32"/>
      <c r="DF191" s="32"/>
      <c r="DG191" s="32"/>
      <c r="DH191" s="32"/>
      <c r="DI191" s="32"/>
      <c r="DJ191" s="32"/>
      <c r="DK191" s="32"/>
      <c r="DL191" s="32"/>
      <c r="DM191" s="32"/>
      <c r="DN191" s="32"/>
      <c r="DO191" s="32"/>
      <c r="DP191" s="32"/>
      <c r="DQ191" s="32"/>
      <c r="DR191" s="32"/>
      <c r="DS191" s="32"/>
      <c r="DT191" s="32"/>
      <c r="DU191" s="32"/>
      <c r="DV191" s="32"/>
      <c r="DW191" s="32"/>
      <c r="DX191" s="32"/>
      <c r="DY191" s="32"/>
      <c r="DZ191" s="32"/>
      <c r="EA191" s="32"/>
      <c r="EB191" s="32"/>
      <c r="EC191" s="32"/>
      <c r="ED191" s="32"/>
      <c r="EE191" s="32"/>
      <c r="EF191" s="32"/>
      <c r="EG191" s="32"/>
      <c r="EH191" s="32"/>
      <c r="EI191" s="32"/>
      <c r="EJ191" s="32"/>
      <c r="EK191" s="32"/>
      <c r="EL191" s="32"/>
      <c r="EM191" s="32"/>
      <c r="EN191" s="32"/>
      <c r="EO191" s="32"/>
      <c r="EP191" s="32"/>
      <c r="EQ191" s="32"/>
      <c r="ER191" s="32"/>
      <c r="ES191" s="32"/>
      <c r="ET191" s="32"/>
      <c r="EU191" s="32"/>
      <c r="EV191" s="32"/>
      <c r="EW191" s="32"/>
      <c r="EX191" s="32"/>
      <c r="EY191" s="32"/>
      <c r="EZ191" s="32"/>
      <c r="FA191" s="32"/>
      <c r="FB191" s="32"/>
      <c r="FC191" s="32"/>
      <c r="FD191" s="32"/>
      <c r="FE191" s="32"/>
      <c r="FF191" s="32"/>
      <c r="FG191" s="32"/>
      <c r="FH191" s="32"/>
      <c r="FI191" s="32"/>
      <c r="FJ191" s="32"/>
      <c r="FK191" s="32"/>
      <c r="FL191" s="32"/>
      <c r="FM191" s="32"/>
      <c r="FN191" s="32"/>
      <c r="FO191" s="32"/>
      <c r="FP191" s="32"/>
      <c r="FQ191" s="32"/>
      <c r="FR191" s="32"/>
      <c r="FS191" s="32"/>
      <c r="FT191" s="32"/>
      <c r="FU191" s="32"/>
      <c r="FV191" s="32"/>
      <c r="FW191" s="32"/>
      <c r="FX191" s="32"/>
      <c r="FY191" s="32"/>
      <c r="FZ191" s="32"/>
      <c r="GA191" s="32"/>
      <c r="GB191" s="32"/>
      <c r="GC191" s="32"/>
      <c r="GD191" s="32"/>
      <c r="GE191" s="32"/>
      <c r="GF191" s="32"/>
      <c r="GG191" s="32"/>
      <c r="GH191" s="32"/>
      <c r="GI191" s="32"/>
      <c r="GJ191" s="32"/>
      <c r="GK191" s="32"/>
      <c r="GL191" s="32"/>
    </row>
    <row r="192" spans="1:194" ht="12.75">
      <c r="A192" s="102"/>
      <c r="B192" s="101">
        <f>IF(AA192&lt;1902,"",IF(ROW()=FirstDataRow,1,B191+1))</f>
      </c>
      <c r="C192" s="32"/>
      <c r="D192" s="32"/>
      <c r="E192" s="32"/>
      <c r="F192" s="32">
        <f t="shared" si="18"/>
      </c>
      <c r="G192" s="32"/>
      <c r="H192" s="32"/>
      <c r="I192" s="32"/>
      <c r="J192" s="32"/>
      <c r="K192" s="32"/>
      <c r="L192" s="32"/>
      <c r="M192" s="99">
        <f t="shared" si="21"/>
      </c>
      <c r="N192" s="99">
        <f t="shared" si="22"/>
      </c>
      <c r="O192" s="99">
        <f t="shared" si="23"/>
      </c>
      <c r="P192" s="30"/>
      <c r="Q192" s="32"/>
      <c r="R192" s="32"/>
      <c r="S192" s="32"/>
      <c r="T192" s="60">
        <f t="shared" si="24"/>
      </c>
      <c r="U192" s="30"/>
      <c r="V192" s="32"/>
      <c r="W192" s="32"/>
      <c r="X192" s="32"/>
      <c r="Y192" s="32"/>
      <c r="Z192" s="32"/>
      <c r="AA192" s="85">
        <f t="shared" si="19"/>
        <v>1900</v>
      </c>
      <c r="AB192" s="82">
        <f t="shared" si="20"/>
        <v>167</v>
      </c>
      <c r="AC192" s="86" t="b">
        <f t="shared" si="17"/>
        <v>0</v>
      </c>
      <c r="AD192" s="82" t="e">
        <f>VLOOKUP(E192,FieldElevations,2,FALSE)</f>
        <v>#N/A</v>
      </c>
      <c r="AE192" s="82"/>
      <c r="AF192" s="82"/>
      <c r="AG192" s="8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  <c r="CT192" s="32"/>
      <c r="CU192" s="32"/>
      <c r="CV192" s="32"/>
      <c r="CW192" s="32"/>
      <c r="CX192" s="32"/>
      <c r="CY192" s="32"/>
      <c r="CZ192" s="32"/>
      <c r="DA192" s="32"/>
      <c r="DB192" s="32"/>
      <c r="DC192" s="32"/>
      <c r="DD192" s="32"/>
      <c r="DE192" s="32"/>
      <c r="DF192" s="32"/>
      <c r="DG192" s="32"/>
      <c r="DH192" s="32"/>
      <c r="DI192" s="32"/>
      <c r="DJ192" s="32"/>
      <c r="DK192" s="32"/>
      <c r="DL192" s="32"/>
      <c r="DM192" s="32"/>
      <c r="DN192" s="32"/>
      <c r="DO192" s="32"/>
      <c r="DP192" s="32"/>
      <c r="DQ192" s="32"/>
      <c r="DR192" s="32"/>
      <c r="DS192" s="32"/>
      <c r="DT192" s="32"/>
      <c r="DU192" s="32"/>
      <c r="DV192" s="32"/>
      <c r="DW192" s="32"/>
      <c r="DX192" s="32"/>
      <c r="DY192" s="32"/>
      <c r="DZ192" s="32"/>
      <c r="EA192" s="32"/>
      <c r="EB192" s="32"/>
      <c r="EC192" s="32"/>
      <c r="ED192" s="32"/>
      <c r="EE192" s="32"/>
      <c r="EF192" s="32"/>
      <c r="EG192" s="32"/>
      <c r="EH192" s="32"/>
      <c r="EI192" s="32"/>
      <c r="EJ192" s="32"/>
      <c r="EK192" s="32"/>
      <c r="EL192" s="32"/>
      <c r="EM192" s="32"/>
      <c r="EN192" s="32"/>
      <c r="EO192" s="32"/>
      <c r="EP192" s="32"/>
      <c r="EQ192" s="32"/>
      <c r="ER192" s="32"/>
      <c r="ES192" s="32"/>
      <c r="ET192" s="32"/>
      <c r="EU192" s="32"/>
      <c r="EV192" s="32"/>
      <c r="EW192" s="32"/>
      <c r="EX192" s="32"/>
      <c r="EY192" s="32"/>
      <c r="EZ192" s="32"/>
      <c r="FA192" s="32"/>
      <c r="FB192" s="32"/>
      <c r="FC192" s="32"/>
      <c r="FD192" s="32"/>
      <c r="FE192" s="32"/>
      <c r="FF192" s="32"/>
      <c r="FG192" s="32"/>
      <c r="FH192" s="32"/>
      <c r="FI192" s="32"/>
      <c r="FJ192" s="32"/>
      <c r="FK192" s="32"/>
      <c r="FL192" s="32"/>
      <c r="FM192" s="32"/>
      <c r="FN192" s="32"/>
      <c r="FO192" s="32"/>
      <c r="FP192" s="32"/>
      <c r="FQ192" s="32"/>
      <c r="FR192" s="32"/>
      <c r="FS192" s="32"/>
      <c r="FT192" s="32"/>
      <c r="FU192" s="32"/>
      <c r="FV192" s="32"/>
      <c r="FW192" s="32"/>
      <c r="FX192" s="32"/>
      <c r="FY192" s="32"/>
      <c r="FZ192" s="32"/>
      <c r="GA192" s="32"/>
      <c r="GB192" s="32"/>
      <c r="GC192" s="32"/>
      <c r="GD192" s="32"/>
      <c r="GE192" s="32"/>
      <c r="GF192" s="32"/>
      <c r="GG192" s="32"/>
      <c r="GH192" s="32"/>
      <c r="GI192" s="32"/>
      <c r="GJ192" s="32"/>
      <c r="GK192" s="32"/>
      <c r="GL192" s="32"/>
    </row>
    <row r="193" spans="1:194" ht="12.75">
      <c r="A193" s="102"/>
      <c r="B193" s="101">
        <f>IF(AA193&lt;1902,"",IF(ROW()=FirstDataRow,1,B192+1))</f>
      </c>
      <c r="C193" s="32"/>
      <c r="D193" s="32"/>
      <c r="E193" s="32"/>
      <c r="F193" s="32">
        <f t="shared" si="18"/>
      </c>
      <c r="G193" s="32"/>
      <c r="H193" s="32"/>
      <c r="I193" s="32"/>
      <c r="J193" s="32"/>
      <c r="K193" s="32"/>
      <c r="L193" s="32"/>
      <c r="M193" s="99">
        <f t="shared" si="21"/>
      </c>
      <c r="N193" s="99">
        <f t="shared" si="22"/>
      </c>
      <c r="O193" s="99">
        <f t="shared" si="23"/>
      </c>
      <c r="P193" s="30"/>
      <c r="Q193" s="32"/>
      <c r="R193" s="32"/>
      <c r="S193" s="32"/>
      <c r="T193" s="60">
        <f t="shared" si="24"/>
      </c>
      <c r="U193" s="30"/>
      <c r="V193" s="32"/>
      <c r="W193" s="32"/>
      <c r="X193" s="32"/>
      <c r="Y193" s="32"/>
      <c r="Z193" s="32"/>
      <c r="AA193" s="85">
        <f t="shared" si="19"/>
        <v>1900</v>
      </c>
      <c r="AB193" s="82">
        <f t="shared" si="20"/>
        <v>168</v>
      </c>
      <c r="AC193" s="86" t="b">
        <f t="shared" si="17"/>
        <v>0</v>
      </c>
      <c r="AD193" s="82" t="e">
        <f>VLOOKUP(E193,FieldElevations,2,FALSE)</f>
        <v>#N/A</v>
      </c>
      <c r="AE193" s="82"/>
      <c r="AF193" s="82"/>
      <c r="AG193" s="8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  <c r="CT193" s="32"/>
      <c r="CU193" s="32"/>
      <c r="CV193" s="32"/>
      <c r="CW193" s="32"/>
      <c r="CX193" s="32"/>
      <c r="CY193" s="32"/>
      <c r="CZ193" s="32"/>
      <c r="DA193" s="32"/>
      <c r="DB193" s="32"/>
      <c r="DC193" s="32"/>
      <c r="DD193" s="32"/>
      <c r="DE193" s="32"/>
      <c r="DF193" s="32"/>
      <c r="DG193" s="32"/>
      <c r="DH193" s="32"/>
      <c r="DI193" s="32"/>
      <c r="DJ193" s="32"/>
      <c r="DK193" s="32"/>
      <c r="DL193" s="32"/>
      <c r="DM193" s="32"/>
      <c r="DN193" s="32"/>
      <c r="DO193" s="32"/>
      <c r="DP193" s="32"/>
      <c r="DQ193" s="32"/>
      <c r="DR193" s="32"/>
      <c r="DS193" s="32"/>
      <c r="DT193" s="32"/>
      <c r="DU193" s="32"/>
      <c r="DV193" s="32"/>
      <c r="DW193" s="32"/>
      <c r="DX193" s="32"/>
      <c r="DY193" s="32"/>
      <c r="DZ193" s="32"/>
      <c r="EA193" s="32"/>
      <c r="EB193" s="32"/>
      <c r="EC193" s="32"/>
      <c r="ED193" s="32"/>
      <c r="EE193" s="32"/>
      <c r="EF193" s="32"/>
      <c r="EG193" s="32"/>
      <c r="EH193" s="32"/>
      <c r="EI193" s="32"/>
      <c r="EJ193" s="32"/>
      <c r="EK193" s="32"/>
      <c r="EL193" s="32"/>
      <c r="EM193" s="32"/>
      <c r="EN193" s="32"/>
      <c r="EO193" s="32"/>
      <c r="EP193" s="32"/>
      <c r="EQ193" s="32"/>
      <c r="ER193" s="32"/>
      <c r="ES193" s="32"/>
      <c r="ET193" s="32"/>
      <c r="EU193" s="32"/>
      <c r="EV193" s="32"/>
      <c r="EW193" s="32"/>
      <c r="EX193" s="32"/>
      <c r="EY193" s="32"/>
      <c r="EZ193" s="32"/>
      <c r="FA193" s="32"/>
      <c r="FB193" s="32"/>
      <c r="FC193" s="32"/>
      <c r="FD193" s="32"/>
      <c r="FE193" s="32"/>
      <c r="FF193" s="32"/>
      <c r="FG193" s="32"/>
      <c r="FH193" s="32"/>
      <c r="FI193" s="32"/>
      <c r="FJ193" s="32"/>
      <c r="FK193" s="32"/>
      <c r="FL193" s="32"/>
      <c r="FM193" s="32"/>
      <c r="FN193" s="32"/>
      <c r="FO193" s="32"/>
      <c r="FP193" s="32"/>
      <c r="FQ193" s="32"/>
      <c r="FR193" s="32"/>
      <c r="FS193" s="32"/>
      <c r="FT193" s="32"/>
      <c r="FU193" s="32"/>
      <c r="FV193" s="32"/>
      <c r="FW193" s="32"/>
      <c r="FX193" s="32"/>
      <c r="FY193" s="32"/>
      <c r="FZ193" s="32"/>
      <c r="GA193" s="32"/>
      <c r="GB193" s="32"/>
      <c r="GC193" s="32"/>
      <c r="GD193" s="32"/>
      <c r="GE193" s="32"/>
      <c r="GF193" s="32"/>
      <c r="GG193" s="32"/>
      <c r="GH193" s="32"/>
      <c r="GI193" s="32"/>
      <c r="GJ193" s="32"/>
      <c r="GK193" s="32"/>
      <c r="GL193" s="32"/>
    </row>
    <row r="194" spans="1:194" ht="12.75">
      <c r="A194" s="102"/>
      <c r="B194" s="101">
        <f>IF(AA194&lt;1902,"",IF(ROW()=FirstDataRow,1,B193+1))</f>
      </c>
      <c r="C194" s="32"/>
      <c r="D194" s="32"/>
      <c r="E194" s="32"/>
      <c r="F194" s="32">
        <f t="shared" si="18"/>
      </c>
      <c r="G194" s="32"/>
      <c r="H194" s="32"/>
      <c r="I194" s="32"/>
      <c r="J194" s="32"/>
      <c r="K194" s="32"/>
      <c r="L194" s="32"/>
      <c r="M194" s="99">
        <f t="shared" si="21"/>
      </c>
      <c r="N194" s="99">
        <f t="shared" si="22"/>
      </c>
      <c r="O194" s="99">
        <f t="shared" si="23"/>
      </c>
      <c r="P194" s="30"/>
      <c r="Q194" s="32"/>
      <c r="R194" s="32"/>
      <c r="S194" s="32"/>
      <c r="T194" s="60">
        <f t="shared" si="24"/>
      </c>
      <c r="U194" s="30"/>
      <c r="V194" s="32"/>
      <c r="W194" s="32"/>
      <c r="X194" s="32"/>
      <c r="Y194" s="32"/>
      <c r="Z194" s="32"/>
      <c r="AA194" s="85">
        <f t="shared" si="19"/>
        <v>1900</v>
      </c>
      <c r="AB194" s="82">
        <f t="shared" si="20"/>
        <v>169</v>
      </c>
      <c r="AC194" s="86" t="b">
        <f t="shared" si="17"/>
        <v>0</v>
      </c>
      <c r="AD194" s="82" t="e">
        <f>VLOOKUP(E194,FieldElevations,2,FALSE)</f>
        <v>#N/A</v>
      </c>
      <c r="AE194" s="82"/>
      <c r="AF194" s="82"/>
      <c r="AG194" s="8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  <c r="CT194" s="32"/>
      <c r="CU194" s="32"/>
      <c r="CV194" s="32"/>
      <c r="CW194" s="32"/>
      <c r="CX194" s="32"/>
      <c r="CY194" s="32"/>
      <c r="CZ194" s="32"/>
      <c r="DA194" s="32"/>
      <c r="DB194" s="32"/>
      <c r="DC194" s="32"/>
      <c r="DD194" s="32"/>
      <c r="DE194" s="32"/>
      <c r="DF194" s="32"/>
      <c r="DG194" s="32"/>
      <c r="DH194" s="32"/>
      <c r="DI194" s="32"/>
      <c r="DJ194" s="32"/>
      <c r="DK194" s="32"/>
      <c r="DL194" s="32"/>
      <c r="DM194" s="32"/>
      <c r="DN194" s="32"/>
      <c r="DO194" s="32"/>
      <c r="DP194" s="32"/>
      <c r="DQ194" s="32"/>
      <c r="DR194" s="32"/>
      <c r="DS194" s="32"/>
      <c r="DT194" s="32"/>
      <c r="DU194" s="32"/>
      <c r="DV194" s="32"/>
      <c r="DW194" s="32"/>
      <c r="DX194" s="32"/>
      <c r="DY194" s="32"/>
      <c r="DZ194" s="32"/>
      <c r="EA194" s="32"/>
      <c r="EB194" s="32"/>
      <c r="EC194" s="32"/>
      <c r="ED194" s="32"/>
      <c r="EE194" s="32"/>
      <c r="EF194" s="32"/>
      <c r="EG194" s="32"/>
      <c r="EH194" s="32"/>
      <c r="EI194" s="32"/>
      <c r="EJ194" s="32"/>
      <c r="EK194" s="32"/>
      <c r="EL194" s="32"/>
      <c r="EM194" s="32"/>
      <c r="EN194" s="32"/>
      <c r="EO194" s="32"/>
      <c r="EP194" s="32"/>
      <c r="EQ194" s="32"/>
      <c r="ER194" s="32"/>
      <c r="ES194" s="32"/>
      <c r="ET194" s="32"/>
      <c r="EU194" s="32"/>
      <c r="EV194" s="32"/>
      <c r="EW194" s="32"/>
      <c r="EX194" s="32"/>
      <c r="EY194" s="32"/>
      <c r="EZ194" s="32"/>
      <c r="FA194" s="32"/>
      <c r="FB194" s="32"/>
      <c r="FC194" s="32"/>
      <c r="FD194" s="32"/>
      <c r="FE194" s="32"/>
      <c r="FF194" s="32"/>
      <c r="FG194" s="32"/>
      <c r="FH194" s="32"/>
      <c r="FI194" s="32"/>
      <c r="FJ194" s="32"/>
      <c r="FK194" s="32"/>
      <c r="FL194" s="32"/>
      <c r="FM194" s="32"/>
      <c r="FN194" s="32"/>
      <c r="FO194" s="32"/>
      <c r="FP194" s="32"/>
      <c r="FQ194" s="32"/>
      <c r="FR194" s="32"/>
      <c r="FS194" s="32"/>
      <c r="FT194" s="32"/>
      <c r="FU194" s="32"/>
      <c r="FV194" s="32"/>
      <c r="FW194" s="32"/>
      <c r="FX194" s="32"/>
      <c r="FY194" s="32"/>
      <c r="FZ194" s="32"/>
      <c r="GA194" s="32"/>
      <c r="GB194" s="32"/>
      <c r="GC194" s="32"/>
      <c r="GD194" s="32"/>
      <c r="GE194" s="32"/>
      <c r="GF194" s="32"/>
      <c r="GG194" s="32"/>
      <c r="GH194" s="32"/>
      <c r="GI194" s="32"/>
      <c r="GJ194" s="32"/>
      <c r="GK194" s="32"/>
      <c r="GL194" s="32"/>
    </row>
    <row r="195" spans="1:194" ht="12.75">
      <c r="A195" s="102"/>
      <c r="B195" s="101">
        <f>IF(AA195&lt;1902,"",IF(ROW()=FirstDataRow,1,B194+1))</f>
      </c>
      <c r="C195" s="32"/>
      <c r="D195" s="32"/>
      <c r="E195" s="32"/>
      <c r="F195" s="32">
        <f t="shared" si="18"/>
      </c>
      <c r="G195" s="32"/>
      <c r="H195" s="32"/>
      <c r="I195" s="32"/>
      <c r="J195" s="32"/>
      <c r="K195" s="32"/>
      <c r="L195" s="32"/>
      <c r="M195" s="99">
        <f t="shared" si="21"/>
      </c>
      <c r="N195" s="99">
        <f t="shared" si="22"/>
      </c>
      <c r="O195" s="99">
        <f t="shared" si="23"/>
      </c>
      <c r="P195" s="30"/>
      <c r="Q195" s="32"/>
      <c r="R195" s="32"/>
      <c r="S195" s="32"/>
      <c r="T195" s="60">
        <f t="shared" si="24"/>
      </c>
      <c r="U195" s="30"/>
      <c r="V195" s="32"/>
      <c r="W195" s="32"/>
      <c r="X195" s="32"/>
      <c r="Y195" s="32"/>
      <c r="Z195" s="32"/>
      <c r="AA195" s="85">
        <f t="shared" si="19"/>
        <v>1900</v>
      </c>
      <c r="AB195" s="82">
        <f t="shared" si="20"/>
        <v>170</v>
      </c>
      <c r="AC195" s="86" t="b">
        <f t="shared" si="17"/>
        <v>1</v>
      </c>
      <c r="AD195" s="82" t="e">
        <f>VLOOKUP(E195,FieldElevations,2,FALSE)</f>
        <v>#N/A</v>
      </c>
      <c r="AE195" s="82"/>
      <c r="AF195" s="82"/>
      <c r="AG195" s="8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  <c r="CT195" s="32"/>
      <c r="CU195" s="32"/>
      <c r="CV195" s="32"/>
      <c r="CW195" s="32"/>
      <c r="CX195" s="32"/>
      <c r="CY195" s="32"/>
      <c r="CZ195" s="32"/>
      <c r="DA195" s="32"/>
      <c r="DB195" s="32"/>
      <c r="DC195" s="32"/>
      <c r="DD195" s="32"/>
      <c r="DE195" s="32"/>
      <c r="DF195" s="32"/>
      <c r="DG195" s="32"/>
      <c r="DH195" s="32"/>
      <c r="DI195" s="32"/>
      <c r="DJ195" s="32"/>
      <c r="DK195" s="32"/>
      <c r="DL195" s="32"/>
      <c r="DM195" s="32"/>
      <c r="DN195" s="32"/>
      <c r="DO195" s="32"/>
      <c r="DP195" s="32"/>
      <c r="DQ195" s="32"/>
      <c r="DR195" s="32"/>
      <c r="DS195" s="32"/>
      <c r="DT195" s="32"/>
      <c r="DU195" s="32"/>
      <c r="DV195" s="32"/>
      <c r="DW195" s="32"/>
      <c r="DX195" s="32"/>
      <c r="DY195" s="32"/>
      <c r="DZ195" s="32"/>
      <c r="EA195" s="32"/>
      <c r="EB195" s="32"/>
      <c r="EC195" s="32"/>
      <c r="ED195" s="32"/>
      <c r="EE195" s="32"/>
      <c r="EF195" s="32"/>
      <c r="EG195" s="32"/>
      <c r="EH195" s="32"/>
      <c r="EI195" s="32"/>
      <c r="EJ195" s="32"/>
      <c r="EK195" s="32"/>
      <c r="EL195" s="32"/>
      <c r="EM195" s="32"/>
      <c r="EN195" s="32"/>
      <c r="EO195" s="32"/>
      <c r="EP195" s="32"/>
      <c r="EQ195" s="32"/>
      <c r="ER195" s="32"/>
      <c r="ES195" s="32"/>
      <c r="ET195" s="32"/>
      <c r="EU195" s="32"/>
      <c r="EV195" s="32"/>
      <c r="EW195" s="32"/>
      <c r="EX195" s="32"/>
      <c r="EY195" s="32"/>
      <c r="EZ195" s="32"/>
      <c r="FA195" s="32"/>
      <c r="FB195" s="32"/>
      <c r="FC195" s="32"/>
      <c r="FD195" s="32"/>
      <c r="FE195" s="32"/>
      <c r="FF195" s="32"/>
      <c r="FG195" s="32"/>
      <c r="FH195" s="32"/>
      <c r="FI195" s="32"/>
      <c r="FJ195" s="32"/>
      <c r="FK195" s="32"/>
      <c r="FL195" s="32"/>
      <c r="FM195" s="32"/>
      <c r="FN195" s="32"/>
      <c r="FO195" s="32"/>
      <c r="FP195" s="32"/>
      <c r="FQ195" s="32"/>
      <c r="FR195" s="32"/>
      <c r="FS195" s="32"/>
      <c r="FT195" s="32"/>
      <c r="FU195" s="32"/>
      <c r="FV195" s="32"/>
      <c r="FW195" s="32"/>
      <c r="FX195" s="32"/>
      <c r="FY195" s="32"/>
      <c r="FZ195" s="32"/>
      <c r="GA195" s="32"/>
      <c r="GB195" s="32"/>
      <c r="GC195" s="32"/>
      <c r="GD195" s="32"/>
      <c r="GE195" s="32"/>
      <c r="GF195" s="32"/>
      <c r="GG195" s="32"/>
      <c r="GH195" s="32"/>
      <c r="GI195" s="32"/>
      <c r="GJ195" s="32"/>
      <c r="GK195" s="32"/>
      <c r="GL195" s="32"/>
    </row>
    <row r="196" spans="1:194" ht="12.75">
      <c r="A196" s="102"/>
      <c r="B196" s="101">
        <f>IF(AA196&lt;1902,"",IF(ROW()=FirstDataRow,1,B195+1))</f>
      </c>
      <c r="C196" s="32"/>
      <c r="D196" s="32"/>
      <c r="E196" s="32"/>
      <c r="F196" s="32">
        <f t="shared" si="18"/>
      </c>
      <c r="G196" s="32"/>
      <c r="H196" s="32"/>
      <c r="I196" s="32"/>
      <c r="J196" s="32"/>
      <c r="K196" s="32"/>
      <c r="L196" s="32"/>
      <c r="M196" s="99">
        <f t="shared" si="21"/>
      </c>
      <c r="N196" s="99">
        <f t="shared" si="22"/>
      </c>
      <c r="O196" s="99">
        <f t="shared" si="23"/>
      </c>
      <c r="P196" s="30"/>
      <c r="Q196" s="32"/>
      <c r="R196" s="32"/>
      <c r="S196" s="32"/>
      <c r="T196" s="60">
        <f t="shared" si="24"/>
      </c>
      <c r="U196" s="30"/>
      <c r="V196" s="32"/>
      <c r="W196" s="32"/>
      <c r="X196" s="32"/>
      <c r="Y196" s="32"/>
      <c r="Z196" s="32"/>
      <c r="AA196" s="85">
        <f t="shared" si="19"/>
        <v>1900</v>
      </c>
      <c r="AB196" s="82">
        <f t="shared" si="20"/>
        <v>171</v>
      </c>
      <c r="AC196" s="86" t="b">
        <f t="shared" si="17"/>
        <v>0</v>
      </c>
      <c r="AD196" s="82" t="e">
        <f>VLOOKUP(E196,FieldElevations,2,FALSE)</f>
        <v>#N/A</v>
      </c>
      <c r="AE196" s="82"/>
      <c r="AF196" s="82"/>
      <c r="AG196" s="8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  <c r="CT196" s="32"/>
      <c r="CU196" s="32"/>
      <c r="CV196" s="32"/>
      <c r="CW196" s="32"/>
      <c r="CX196" s="32"/>
      <c r="CY196" s="32"/>
      <c r="CZ196" s="32"/>
      <c r="DA196" s="32"/>
      <c r="DB196" s="32"/>
      <c r="DC196" s="32"/>
      <c r="DD196" s="32"/>
      <c r="DE196" s="32"/>
      <c r="DF196" s="32"/>
      <c r="DG196" s="32"/>
      <c r="DH196" s="32"/>
      <c r="DI196" s="32"/>
      <c r="DJ196" s="32"/>
      <c r="DK196" s="32"/>
      <c r="DL196" s="32"/>
      <c r="DM196" s="32"/>
      <c r="DN196" s="32"/>
      <c r="DO196" s="32"/>
      <c r="DP196" s="32"/>
      <c r="DQ196" s="32"/>
      <c r="DR196" s="32"/>
      <c r="DS196" s="32"/>
      <c r="DT196" s="32"/>
      <c r="DU196" s="32"/>
      <c r="DV196" s="32"/>
      <c r="DW196" s="32"/>
      <c r="DX196" s="32"/>
      <c r="DY196" s="32"/>
      <c r="DZ196" s="32"/>
      <c r="EA196" s="32"/>
      <c r="EB196" s="32"/>
      <c r="EC196" s="32"/>
      <c r="ED196" s="32"/>
      <c r="EE196" s="32"/>
      <c r="EF196" s="32"/>
      <c r="EG196" s="32"/>
      <c r="EH196" s="32"/>
      <c r="EI196" s="32"/>
      <c r="EJ196" s="32"/>
      <c r="EK196" s="32"/>
      <c r="EL196" s="32"/>
      <c r="EM196" s="32"/>
      <c r="EN196" s="32"/>
      <c r="EO196" s="32"/>
      <c r="EP196" s="32"/>
      <c r="EQ196" s="32"/>
      <c r="ER196" s="32"/>
      <c r="ES196" s="32"/>
      <c r="ET196" s="32"/>
      <c r="EU196" s="32"/>
      <c r="EV196" s="32"/>
      <c r="EW196" s="32"/>
      <c r="EX196" s="32"/>
      <c r="EY196" s="32"/>
      <c r="EZ196" s="32"/>
      <c r="FA196" s="32"/>
      <c r="FB196" s="32"/>
      <c r="FC196" s="32"/>
      <c r="FD196" s="32"/>
      <c r="FE196" s="32"/>
      <c r="FF196" s="32"/>
      <c r="FG196" s="32"/>
      <c r="FH196" s="32"/>
      <c r="FI196" s="32"/>
      <c r="FJ196" s="32"/>
      <c r="FK196" s="32"/>
      <c r="FL196" s="32"/>
      <c r="FM196" s="32"/>
      <c r="FN196" s="32"/>
      <c r="FO196" s="32"/>
      <c r="FP196" s="32"/>
      <c r="FQ196" s="32"/>
      <c r="FR196" s="32"/>
      <c r="FS196" s="32"/>
      <c r="FT196" s="32"/>
      <c r="FU196" s="32"/>
      <c r="FV196" s="32"/>
      <c r="FW196" s="32"/>
      <c r="FX196" s="32"/>
      <c r="FY196" s="32"/>
      <c r="FZ196" s="32"/>
      <c r="GA196" s="32"/>
      <c r="GB196" s="32"/>
      <c r="GC196" s="32"/>
      <c r="GD196" s="32"/>
      <c r="GE196" s="32"/>
      <c r="GF196" s="32"/>
      <c r="GG196" s="32"/>
      <c r="GH196" s="32"/>
      <c r="GI196" s="32"/>
      <c r="GJ196" s="32"/>
      <c r="GK196" s="32"/>
      <c r="GL196" s="32"/>
    </row>
    <row r="197" spans="1:194" ht="12.75">
      <c r="A197" s="102"/>
      <c r="B197" s="101">
        <f>IF(AA197&lt;1902,"",IF(ROW()=FirstDataRow,1,B196+1))</f>
      </c>
      <c r="C197" s="32"/>
      <c r="D197" s="32"/>
      <c r="E197" s="32"/>
      <c r="F197" s="32">
        <f t="shared" si="18"/>
      </c>
      <c r="G197" s="32"/>
      <c r="H197" s="32"/>
      <c r="I197" s="32"/>
      <c r="J197" s="32"/>
      <c r="K197" s="32"/>
      <c r="L197" s="32"/>
      <c r="M197" s="99">
        <f t="shared" si="21"/>
      </c>
      <c r="N197" s="99">
        <f t="shared" si="22"/>
      </c>
      <c r="O197" s="99">
        <f t="shared" si="23"/>
      </c>
      <c r="P197" s="30"/>
      <c r="Q197" s="32"/>
      <c r="R197" s="32"/>
      <c r="S197" s="32"/>
      <c r="T197" s="60">
        <f t="shared" si="24"/>
      </c>
      <c r="U197" s="30"/>
      <c r="V197" s="32"/>
      <c r="W197" s="32"/>
      <c r="X197" s="32"/>
      <c r="Y197" s="32"/>
      <c r="Z197" s="32"/>
      <c r="AA197" s="85">
        <f t="shared" si="19"/>
        <v>1900</v>
      </c>
      <c r="AB197" s="82">
        <f t="shared" si="20"/>
        <v>172</v>
      </c>
      <c r="AC197" s="86" t="b">
        <f t="shared" si="17"/>
        <v>0</v>
      </c>
      <c r="AD197" s="82" t="e">
        <f>VLOOKUP(E197,FieldElevations,2,FALSE)</f>
        <v>#N/A</v>
      </c>
      <c r="AE197" s="82"/>
      <c r="AF197" s="82"/>
      <c r="AG197" s="8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2"/>
      <c r="CO197" s="32"/>
      <c r="CP197" s="32"/>
      <c r="CQ197" s="32"/>
      <c r="CR197" s="32"/>
      <c r="CS197" s="32"/>
      <c r="CT197" s="32"/>
      <c r="CU197" s="32"/>
      <c r="CV197" s="32"/>
      <c r="CW197" s="32"/>
      <c r="CX197" s="32"/>
      <c r="CY197" s="32"/>
      <c r="CZ197" s="32"/>
      <c r="DA197" s="32"/>
      <c r="DB197" s="32"/>
      <c r="DC197" s="32"/>
      <c r="DD197" s="32"/>
      <c r="DE197" s="32"/>
      <c r="DF197" s="32"/>
      <c r="DG197" s="32"/>
      <c r="DH197" s="32"/>
      <c r="DI197" s="32"/>
      <c r="DJ197" s="32"/>
      <c r="DK197" s="32"/>
      <c r="DL197" s="32"/>
      <c r="DM197" s="32"/>
      <c r="DN197" s="32"/>
      <c r="DO197" s="32"/>
      <c r="DP197" s="32"/>
      <c r="DQ197" s="32"/>
      <c r="DR197" s="32"/>
      <c r="DS197" s="32"/>
      <c r="DT197" s="32"/>
      <c r="DU197" s="32"/>
      <c r="DV197" s="32"/>
      <c r="DW197" s="32"/>
      <c r="DX197" s="32"/>
      <c r="DY197" s="32"/>
      <c r="DZ197" s="32"/>
      <c r="EA197" s="32"/>
      <c r="EB197" s="32"/>
      <c r="EC197" s="32"/>
      <c r="ED197" s="32"/>
      <c r="EE197" s="32"/>
      <c r="EF197" s="32"/>
      <c r="EG197" s="32"/>
      <c r="EH197" s="32"/>
      <c r="EI197" s="32"/>
      <c r="EJ197" s="32"/>
      <c r="EK197" s="32"/>
      <c r="EL197" s="32"/>
      <c r="EM197" s="32"/>
      <c r="EN197" s="32"/>
      <c r="EO197" s="32"/>
      <c r="EP197" s="32"/>
      <c r="EQ197" s="32"/>
      <c r="ER197" s="32"/>
      <c r="ES197" s="32"/>
      <c r="ET197" s="32"/>
      <c r="EU197" s="32"/>
      <c r="EV197" s="32"/>
      <c r="EW197" s="32"/>
      <c r="EX197" s="32"/>
      <c r="EY197" s="32"/>
      <c r="EZ197" s="32"/>
      <c r="FA197" s="32"/>
      <c r="FB197" s="32"/>
      <c r="FC197" s="32"/>
      <c r="FD197" s="32"/>
      <c r="FE197" s="32"/>
      <c r="FF197" s="32"/>
      <c r="FG197" s="32"/>
      <c r="FH197" s="32"/>
      <c r="FI197" s="32"/>
      <c r="FJ197" s="32"/>
      <c r="FK197" s="32"/>
      <c r="FL197" s="32"/>
      <c r="FM197" s="32"/>
      <c r="FN197" s="32"/>
      <c r="FO197" s="32"/>
      <c r="FP197" s="32"/>
      <c r="FQ197" s="32"/>
      <c r="FR197" s="32"/>
      <c r="FS197" s="32"/>
      <c r="FT197" s="32"/>
      <c r="FU197" s="32"/>
      <c r="FV197" s="32"/>
      <c r="FW197" s="32"/>
      <c r="FX197" s="32"/>
      <c r="FY197" s="32"/>
      <c r="FZ197" s="32"/>
      <c r="GA197" s="32"/>
      <c r="GB197" s="32"/>
      <c r="GC197" s="32"/>
      <c r="GD197" s="32"/>
      <c r="GE197" s="32"/>
      <c r="GF197" s="32"/>
      <c r="GG197" s="32"/>
      <c r="GH197" s="32"/>
      <c r="GI197" s="32"/>
      <c r="GJ197" s="32"/>
      <c r="GK197" s="32"/>
      <c r="GL197" s="32"/>
    </row>
    <row r="198" spans="1:194" ht="12.75">
      <c r="A198" s="102"/>
      <c r="B198" s="101">
        <f>IF(AA198&lt;1902,"",IF(ROW()=FirstDataRow,1,B197+1))</f>
      </c>
      <c r="C198" s="32"/>
      <c r="D198" s="32"/>
      <c r="E198" s="32"/>
      <c r="F198" s="32">
        <f t="shared" si="18"/>
      </c>
      <c r="G198" s="32"/>
      <c r="H198" s="32"/>
      <c r="I198" s="32"/>
      <c r="J198" s="32"/>
      <c r="K198" s="32"/>
      <c r="L198" s="32"/>
      <c r="M198" s="99">
        <f t="shared" si="21"/>
      </c>
      <c r="N198" s="99">
        <f t="shared" si="22"/>
      </c>
      <c r="O198" s="99">
        <f t="shared" si="23"/>
      </c>
      <c r="P198" s="30"/>
      <c r="Q198" s="32"/>
      <c r="R198" s="32"/>
      <c r="S198" s="32"/>
      <c r="T198" s="60">
        <f t="shared" si="24"/>
      </c>
      <c r="U198" s="30"/>
      <c r="V198" s="32"/>
      <c r="W198" s="32"/>
      <c r="X198" s="32"/>
      <c r="Y198" s="32"/>
      <c r="Z198" s="32"/>
      <c r="AA198" s="85">
        <f t="shared" si="19"/>
        <v>1900</v>
      </c>
      <c r="AB198" s="82">
        <f t="shared" si="20"/>
        <v>173</v>
      </c>
      <c r="AC198" s="86" t="b">
        <f t="shared" si="17"/>
        <v>0</v>
      </c>
      <c r="AD198" s="82" t="e">
        <f>VLOOKUP(E198,FieldElevations,2,FALSE)</f>
        <v>#N/A</v>
      </c>
      <c r="AE198" s="82"/>
      <c r="AF198" s="82"/>
      <c r="AG198" s="8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32"/>
      <c r="CU198" s="32"/>
      <c r="CV198" s="32"/>
      <c r="CW198" s="32"/>
      <c r="CX198" s="32"/>
      <c r="CY198" s="32"/>
      <c r="CZ198" s="32"/>
      <c r="DA198" s="32"/>
      <c r="DB198" s="32"/>
      <c r="DC198" s="32"/>
      <c r="DD198" s="32"/>
      <c r="DE198" s="32"/>
      <c r="DF198" s="32"/>
      <c r="DG198" s="32"/>
      <c r="DH198" s="32"/>
      <c r="DI198" s="32"/>
      <c r="DJ198" s="32"/>
      <c r="DK198" s="32"/>
      <c r="DL198" s="32"/>
      <c r="DM198" s="32"/>
      <c r="DN198" s="32"/>
      <c r="DO198" s="32"/>
      <c r="DP198" s="32"/>
      <c r="DQ198" s="32"/>
      <c r="DR198" s="32"/>
      <c r="DS198" s="32"/>
      <c r="DT198" s="32"/>
      <c r="DU198" s="32"/>
      <c r="DV198" s="32"/>
      <c r="DW198" s="32"/>
      <c r="DX198" s="32"/>
      <c r="DY198" s="32"/>
      <c r="DZ198" s="32"/>
      <c r="EA198" s="32"/>
      <c r="EB198" s="32"/>
      <c r="EC198" s="32"/>
      <c r="ED198" s="32"/>
      <c r="EE198" s="32"/>
      <c r="EF198" s="32"/>
      <c r="EG198" s="32"/>
      <c r="EH198" s="32"/>
      <c r="EI198" s="32"/>
      <c r="EJ198" s="32"/>
      <c r="EK198" s="32"/>
      <c r="EL198" s="32"/>
      <c r="EM198" s="32"/>
      <c r="EN198" s="32"/>
      <c r="EO198" s="32"/>
      <c r="EP198" s="32"/>
      <c r="EQ198" s="32"/>
      <c r="ER198" s="32"/>
      <c r="ES198" s="32"/>
      <c r="ET198" s="32"/>
      <c r="EU198" s="32"/>
      <c r="EV198" s="32"/>
      <c r="EW198" s="32"/>
      <c r="EX198" s="32"/>
      <c r="EY198" s="32"/>
      <c r="EZ198" s="32"/>
      <c r="FA198" s="32"/>
      <c r="FB198" s="32"/>
      <c r="FC198" s="32"/>
      <c r="FD198" s="32"/>
      <c r="FE198" s="32"/>
      <c r="FF198" s="32"/>
      <c r="FG198" s="32"/>
      <c r="FH198" s="32"/>
      <c r="FI198" s="32"/>
      <c r="FJ198" s="32"/>
      <c r="FK198" s="32"/>
      <c r="FL198" s="32"/>
      <c r="FM198" s="32"/>
      <c r="FN198" s="32"/>
      <c r="FO198" s="32"/>
      <c r="FP198" s="32"/>
      <c r="FQ198" s="32"/>
      <c r="FR198" s="32"/>
      <c r="FS198" s="32"/>
      <c r="FT198" s="32"/>
      <c r="FU198" s="32"/>
      <c r="FV198" s="32"/>
      <c r="FW198" s="32"/>
      <c r="FX198" s="32"/>
      <c r="FY198" s="32"/>
      <c r="FZ198" s="32"/>
      <c r="GA198" s="32"/>
      <c r="GB198" s="32"/>
      <c r="GC198" s="32"/>
      <c r="GD198" s="32"/>
      <c r="GE198" s="32"/>
      <c r="GF198" s="32"/>
      <c r="GG198" s="32"/>
      <c r="GH198" s="32"/>
      <c r="GI198" s="32"/>
      <c r="GJ198" s="32"/>
      <c r="GK198" s="32"/>
      <c r="GL198" s="32"/>
    </row>
    <row r="199" spans="1:194" ht="12.75">
      <c r="A199" s="102"/>
      <c r="B199" s="101">
        <f>IF(AA199&lt;1902,"",IF(ROW()=FirstDataRow,1,B198+1))</f>
      </c>
      <c r="C199" s="32"/>
      <c r="D199" s="32"/>
      <c r="E199" s="32"/>
      <c r="F199" s="32">
        <f t="shared" si="18"/>
      </c>
      <c r="G199" s="32"/>
      <c r="H199" s="32"/>
      <c r="I199" s="32"/>
      <c r="J199" s="32"/>
      <c r="K199" s="32"/>
      <c r="L199" s="32"/>
      <c r="M199" s="99">
        <f t="shared" si="21"/>
      </c>
      <c r="N199" s="99">
        <f t="shared" si="22"/>
      </c>
      <c r="O199" s="99">
        <f t="shared" si="23"/>
      </c>
      <c r="P199" s="30"/>
      <c r="Q199" s="32"/>
      <c r="R199" s="32"/>
      <c r="S199" s="32"/>
      <c r="T199" s="60">
        <f t="shared" si="24"/>
      </c>
      <c r="U199" s="30"/>
      <c r="V199" s="32"/>
      <c r="W199" s="32"/>
      <c r="X199" s="32"/>
      <c r="Y199" s="32"/>
      <c r="Z199" s="32"/>
      <c r="AA199" s="85">
        <f t="shared" si="19"/>
        <v>1900</v>
      </c>
      <c r="AB199" s="82">
        <f t="shared" si="20"/>
        <v>174</v>
      </c>
      <c r="AC199" s="86" t="b">
        <f t="shared" si="17"/>
        <v>0</v>
      </c>
      <c r="AD199" s="82" t="e">
        <f>VLOOKUP(E199,FieldElevations,2,FALSE)</f>
        <v>#N/A</v>
      </c>
      <c r="AE199" s="82"/>
      <c r="AF199" s="82"/>
      <c r="AG199" s="8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  <c r="CS199" s="32"/>
      <c r="CT199" s="32"/>
      <c r="CU199" s="32"/>
      <c r="CV199" s="32"/>
      <c r="CW199" s="32"/>
      <c r="CX199" s="32"/>
      <c r="CY199" s="32"/>
      <c r="CZ199" s="32"/>
      <c r="DA199" s="32"/>
      <c r="DB199" s="32"/>
      <c r="DC199" s="32"/>
      <c r="DD199" s="32"/>
      <c r="DE199" s="32"/>
      <c r="DF199" s="32"/>
      <c r="DG199" s="32"/>
      <c r="DH199" s="32"/>
      <c r="DI199" s="32"/>
      <c r="DJ199" s="32"/>
      <c r="DK199" s="32"/>
      <c r="DL199" s="32"/>
      <c r="DM199" s="32"/>
      <c r="DN199" s="32"/>
      <c r="DO199" s="32"/>
      <c r="DP199" s="32"/>
      <c r="DQ199" s="32"/>
      <c r="DR199" s="32"/>
      <c r="DS199" s="32"/>
      <c r="DT199" s="32"/>
      <c r="DU199" s="32"/>
      <c r="DV199" s="32"/>
      <c r="DW199" s="32"/>
      <c r="DX199" s="32"/>
      <c r="DY199" s="32"/>
      <c r="DZ199" s="32"/>
      <c r="EA199" s="32"/>
      <c r="EB199" s="32"/>
      <c r="EC199" s="32"/>
      <c r="ED199" s="32"/>
      <c r="EE199" s="32"/>
      <c r="EF199" s="32"/>
      <c r="EG199" s="32"/>
      <c r="EH199" s="32"/>
      <c r="EI199" s="32"/>
      <c r="EJ199" s="32"/>
      <c r="EK199" s="32"/>
      <c r="EL199" s="32"/>
      <c r="EM199" s="32"/>
      <c r="EN199" s="32"/>
      <c r="EO199" s="32"/>
      <c r="EP199" s="32"/>
      <c r="EQ199" s="32"/>
      <c r="ER199" s="32"/>
      <c r="ES199" s="32"/>
      <c r="ET199" s="32"/>
      <c r="EU199" s="32"/>
      <c r="EV199" s="32"/>
      <c r="EW199" s="32"/>
      <c r="EX199" s="32"/>
      <c r="EY199" s="32"/>
      <c r="EZ199" s="32"/>
      <c r="FA199" s="32"/>
      <c r="FB199" s="32"/>
      <c r="FC199" s="32"/>
      <c r="FD199" s="32"/>
      <c r="FE199" s="32"/>
      <c r="FF199" s="32"/>
      <c r="FG199" s="32"/>
      <c r="FH199" s="32"/>
      <c r="FI199" s="32"/>
      <c r="FJ199" s="32"/>
      <c r="FK199" s="32"/>
      <c r="FL199" s="32"/>
      <c r="FM199" s="32"/>
      <c r="FN199" s="32"/>
      <c r="FO199" s="32"/>
      <c r="FP199" s="32"/>
      <c r="FQ199" s="32"/>
      <c r="FR199" s="32"/>
      <c r="FS199" s="32"/>
      <c r="FT199" s="32"/>
      <c r="FU199" s="32"/>
      <c r="FV199" s="32"/>
      <c r="FW199" s="32"/>
      <c r="FX199" s="32"/>
      <c r="FY199" s="32"/>
      <c r="FZ199" s="32"/>
      <c r="GA199" s="32"/>
      <c r="GB199" s="32"/>
      <c r="GC199" s="32"/>
      <c r="GD199" s="32"/>
      <c r="GE199" s="32"/>
      <c r="GF199" s="32"/>
      <c r="GG199" s="32"/>
      <c r="GH199" s="32"/>
      <c r="GI199" s="32"/>
      <c r="GJ199" s="32"/>
      <c r="GK199" s="32"/>
      <c r="GL199" s="32"/>
    </row>
    <row r="200" spans="1:194" ht="12.75">
      <c r="A200" s="102"/>
      <c r="B200" s="101">
        <f>IF(AA200&lt;1902,"",IF(ROW()=FirstDataRow,1,B199+1))</f>
      </c>
      <c r="C200" s="32"/>
      <c r="D200" s="32"/>
      <c r="E200" s="32"/>
      <c r="F200" s="32">
        <f t="shared" si="18"/>
      </c>
      <c r="G200" s="32"/>
      <c r="H200" s="32"/>
      <c r="I200" s="32"/>
      <c r="J200" s="32"/>
      <c r="K200" s="32"/>
      <c r="L200" s="32"/>
      <c r="M200" s="99">
        <f t="shared" si="21"/>
      </c>
      <c r="N200" s="99">
        <f t="shared" si="22"/>
      </c>
      <c r="O200" s="99">
        <f t="shared" si="23"/>
      </c>
      <c r="P200" s="30"/>
      <c r="Q200" s="32"/>
      <c r="R200" s="32"/>
      <c r="S200" s="32"/>
      <c r="T200" s="60">
        <f t="shared" si="24"/>
      </c>
      <c r="U200" s="30"/>
      <c r="V200" s="32"/>
      <c r="W200" s="32"/>
      <c r="X200" s="32"/>
      <c r="Y200" s="32"/>
      <c r="Z200" s="32"/>
      <c r="AA200" s="85">
        <f t="shared" si="19"/>
        <v>1900</v>
      </c>
      <c r="AB200" s="82">
        <f t="shared" si="20"/>
        <v>175</v>
      </c>
      <c r="AC200" s="86" t="b">
        <f t="shared" si="17"/>
        <v>0</v>
      </c>
      <c r="AD200" s="82" t="e">
        <f>VLOOKUP(E200,FieldElevations,2,FALSE)</f>
        <v>#N/A</v>
      </c>
      <c r="AE200" s="82"/>
      <c r="AF200" s="82"/>
      <c r="AG200" s="8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2"/>
      <c r="CT200" s="32"/>
      <c r="CU200" s="32"/>
      <c r="CV200" s="32"/>
      <c r="CW200" s="32"/>
      <c r="CX200" s="32"/>
      <c r="CY200" s="32"/>
      <c r="CZ200" s="32"/>
      <c r="DA200" s="32"/>
      <c r="DB200" s="32"/>
      <c r="DC200" s="32"/>
      <c r="DD200" s="32"/>
      <c r="DE200" s="32"/>
      <c r="DF200" s="32"/>
      <c r="DG200" s="32"/>
      <c r="DH200" s="32"/>
      <c r="DI200" s="32"/>
      <c r="DJ200" s="32"/>
      <c r="DK200" s="32"/>
      <c r="DL200" s="32"/>
      <c r="DM200" s="32"/>
      <c r="DN200" s="32"/>
      <c r="DO200" s="32"/>
      <c r="DP200" s="32"/>
      <c r="DQ200" s="32"/>
      <c r="DR200" s="32"/>
      <c r="DS200" s="32"/>
      <c r="DT200" s="32"/>
      <c r="DU200" s="32"/>
      <c r="DV200" s="32"/>
      <c r="DW200" s="32"/>
      <c r="DX200" s="32"/>
      <c r="DY200" s="32"/>
      <c r="DZ200" s="32"/>
      <c r="EA200" s="32"/>
      <c r="EB200" s="32"/>
      <c r="EC200" s="32"/>
      <c r="ED200" s="32"/>
      <c r="EE200" s="32"/>
      <c r="EF200" s="32"/>
      <c r="EG200" s="32"/>
      <c r="EH200" s="32"/>
      <c r="EI200" s="32"/>
      <c r="EJ200" s="32"/>
      <c r="EK200" s="32"/>
      <c r="EL200" s="32"/>
      <c r="EM200" s="32"/>
      <c r="EN200" s="32"/>
      <c r="EO200" s="32"/>
      <c r="EP200" s="32"/>
      <c r="EQ200" s="32"/>
      <c r="ER200" s="32"/>
      <c r="ES200" s="32"/>
      <c r="ET200" s="32"/>
      <c r="EU200" s="32"/>
      <c r="EV200" s="32"/>
      <c r="EW200" s="32"/>
      <c r="EX200" s="32"/>
      <c r="EY200" s="32"/>
      <c r="EZ200" s="32"/>
      <c r="FA200" s="32"/>
      <c r="FB200" s="32"/>
      <c r="FC200" s="32"/>
      <c r="FD200" s="32"/>
      <c r="FE200" s="32"/>
      <c r="FF200" s="32"/>
      <c r="FG200" s="32"/>
      <c r="FH200" s="32"/>
      <c r="FI200" s="32"/>
      <c r="FJ200" s="32"/>
      <c r="FK200" s="32"/>
      <c r="FL200" s="32"/>
      <c r="FM200" s="32"/>
      <c r="FN200" s="32"/>
      <c r="FO200" s="32"/>
      <c r="FP200" s="32"/>
      <c r="FQ200" s="32"/>
      <c r="FR200" s="32"/>
      <c r="FS200" s="32"/>
      <c r="FT200" s="32"/>
      <c r="FU200" s="32"/>
      <c r="FV200" s="32"/>
      <c r="FW200" s="32"/>
      <c r="FX200" s="32"/>
      <c r="FY200" s="32"/>
      <c r="FZ200" s="32"/>
      <c r="GA200" s="32"/>
      <c r="GB200" s="32"/>
      <c r="GC200" s="32"/>
      <c r="GD200" s="32"/>
      <c r="GE200" s="32"/>
      <c r="GF200" s="32"/>
      <c r="GG200" s="32"/>
      <c r="GH200" s="32"/>
      <c r="GI200" s="32"/>
      <c r="GJ200" s="32"/>
      <c r="GK200" s="32"/>
      <c r="GL200" s="32"/>
    </row>
    <row r="201" spans="1:194" ht="12.75">
      <c r="A201" s="102"/>
      <c r="B201" s="101">
        <f>IF(AA201&lt;1902,"",IF(ROW()=FirstDataRow,1,B200+1))</f>
      </c>
      <c r="C201" s="32"/>
      <c r="D201" s="32"/>
      <c r="E201" s="32"/>
      <c r="F201" s="32">
        <f t="shared" si="18"/>
      </c>
      <c r="G201" s="32"/>
      <c r="H201" s="32"/>
      <c r="I201" s="32"/>
      <c r="J201" s="32"/>
      <c r="K201" s="32"/>
      <c r="L201" s="32"/>
      <c r="M201" s="99">
        <f t="shared" si="21"/>
      </c>
      <c r="N201" s="99">
        <f t="shared" si="22"/>
      </c>
      <c r="O201" s="99">
        <f t="shared" si="23"/>
      </c>
      <c r="P201" s="30"/>
      <c r="Q201" s="32"/>
      <c r="R201" s="32"/>
      <c r="S201" s="32"/>
      <c r="T201" s="60">
        <f t="shared" si="24"/>
      </c>
      <c r="U201" s="30"/>
      <c r="V201" s="32"/>
      <c r="W201" s="32"/>
      <c r="X201" s="32"/>
      <c r="Y201" s="32"/>
      <c r="Z201" s="32"/>
      <c r="AA201" s="85">
        <f t="shared" si="19"/>
        <v>1900</v>
      </c>
      <c r="AB201" s="82">
        <f t="shared" si="20"/>
        <v>176</v>
      </c>
      <c r="AC201" s="86" t="b">
        <f t="shared" si="17"/>
        <v>0</v>
      </c>
      <c r="AD201" s="82" t="e">
        <f>VLOOKUP(E201,FieldElevations,2,FALSE)</f>
        <v>#N/A</v>
      </c>
      <c r="AE201" s="82"/>
      <c r="AF201" s="82"/>
      <c r="AG201" s="8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2"/>
      <c r="CT201" s="32"/>
      <c r="CU201" s="32"/>
      <c r="CV201" s="32"/>
      <c r="CW201" s="32"/>
      <c r="CX201" s="32"/>
      <c r="CY201" s="32"/>
      <c r="CZ201" s="32"/>
      <c r="DA201" s="32"/>
      <c r="DB201" s="32"/>
      <c r="DC201" s="32"/>
      <c r="DD201" s="32"/>
      <c r="DE201" s="32"/>
      <c r="DF201" s="32"/>
      <c r="DG201" s="32"/>
      <c r="DH201" s="32"/>
      <c r="DI201" s="32"/>
      <c r="DJ201" s="32"/>
      <c r="DK201" s="32"/>
      <c r="DL201" s="32"/>
      <c r="DM201" s="32"/>
      <c r="DN201" s="32"/>
      <c r="DO201" s="32"/>
      <c r="DP201" s="32"/>
      <c r="DQ201" s="32"/>
      <c r="DR201" s="32"/>
      <c r="DS201" s="32"/>
      <c r="DT201" s="32"/>
      <c r="DU201" s="32"/>
      <c r="DV201" s="32"/>
      <c r="DW201" s="32"/>
      <c r="DX201" s="32"/>
      <c r="DY201" s="32"/>
      <c r="DZ201" s="32"/>
      <c r="EA201" s="32"/>
      <c r="EB201" s="32"/>
      <c r="EC201" s="32"/>
      <c r="ED201" s="32"/>
      <c r="EE201" s="32"/>
      <c r="EF201" s="32"/>
      <c r="EG201" s="32"/>
      <c r="EH201" s="32"/>
      <c r="EI201" s="32"/>
      <c r="EJ201" s="32"/>
      <c r="EK201" s="32"/>
      <c r="EL201" s="32"/>
      <c r="EM201" s="32"/>
      <c r="EN201" s="32"/>
      <c r="EO201" s="32"/>
      <c r="EP201" s="32"/>
      <c r="EQ201" s="32"/>
      <c r="ER201" s="32"/>
      <c r="ES201" s="32"/>
      <c r="ET201" s="32"/>
      <c r="EU201" s="32"/>
      <c r="EV201" s="32"/>
      <c r="EW201" s="32"/>
      <c r="EX201" s="32"/>
      <c r="EY201" s="32"/>
      <c r="EZ201" s="32"/>
      <c r="FA201" s="32"/>
      <c r="FB201" s="32"/>
      <c r="FC201" s="32"/>
      <c r="FD201" s="32"/>
      <c r="FE201" s="32"/>
      <c r="FF201" s="32"/>
      <c r="FG201" s="32"/>
      <c r="FH201" s="32"/>
      <c r="FI201" s="32"/>
      <c r="FJ201" s="32"/>
      <c r="FK201" s="32"/>
      <c r="FL201" s="32"/>
      <c r="FM201" s="32"/>
      <c r="FN201" s="32"/>
      <c r="FO201" s="32"/>
      <c r="FP201" s="32"/>
      <c r="FQ201" s="32"/>
      <c r="FR201" s="32"/>
      <c r="FS201" s="32"/>
      <c r="FT201" s="32"/>
      <c r="FU201" s="32"/>
      <c r="FV201" s="32"/>
      <c r="FW201" s="32"/>
      <c r="FX201" s="32"/>
      <c r="FY201" s="32"/>
      <c r="FZ201" s="32"/>
      <c r="GA201" s="32"/>
      <c r="GB201" s="32"/>
      <c r="GC201" s="32"/>
      <c r="GD201" s="32"/>
      <c r="GE201" s="32"/>
      <c r="GF201" s="32"/>
      <c r="GG201" s="32"/>
      <c r="GH201" s="32"/>
      <c r="GI201" s="32"/>
      <c r="GJ201" s="32"/>
      <c r="GK201" s="32"/>
      <c r="GL201" s="32"/>
    </row>
    <row r="202" spans="1:194" ht="12.75">
      <c r="A202" s="102"/>
      <c r="B202" s="101">
        <f>IF(AA202&lt;1902,"",IF(ROW()=FirstDataRow,1,B201+1))</f>
      </c>
      <c r="C202" s="32"/>
      <c r="D202" s="32"/>
      <c r="E202" s="32"/>
      <c r="F202" s="32">
        <f t="shared" si="18"/>
      </c>
      <c r="G202" s="32"/>
      <c r="H202" s="32"/>
      <c r="I202" s="32"/>
      <c r="J202" s="32"/>
      <c r="K202" s="32"/>
      <c r="L202" s="32"/>
      <c r="M202" s="99">
        <f t="shared" si="21"/>
      </c>
      <c r="N202" s="99">
        <f t="shared" si="22"/>
      </c>
      <c r="O202" s="99">
        <f t="shared" si="23"/>
      </c>
      <c r="P202" s="30"/>
      <c r="Q202" s="32"/>
      <c r="R202" s="32"/>
      <c r="S202" s="32"/>
      <c r="T202" s="60">
        <f t="shared" si="24"/>
      </c>
      <c r="U202" s="30"/>
      <c r="V202" s="32"/>
      <c r="W202" s="32"/>
      <c r="X202" s="32"/>
      <c r="Y202" s="32"/>
      <c r="Z202" s="32"/>
      <c r="AA202" s="85">
        <f t="shared" si="19"/>
        <v>1900</v>
      </c>
      <c r="AB202" s="82">
        <f t="shared" si="20"/>
        <v>177</v>
      </c>
      <c r="AC202" s="86" t="b">
        <f t="shared" si="17"/>
        <v>0</v>
      </c>
      <c r="AD202" s="82" t="e">
        <f>VLOOKUP(E202,FieldElevations,2,FALSE)</f>
        <v>#N/A</v>
      </c>
      <c r="AE202" s="82"/>
      <c r="AF202" s="82"/>
      <c r="AG202" s="8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  <c r="CL202" s="32"/>
      <c r="CM202" s="32"/>
      <c r="CN202" s="32"/>
      <c r="CO202" s="32"/>
      <c r="CP202" s="32"/>
      <c r="CQ202" s="32"/>
      <c r="CR202" s="32"/>
      <c r="CS202" s="32"/>
      <c r="CT202" s="32"/>
      <c r="CU202" s="32"/>
      <c r="CV202" s="32"/>
      <c r="CW202" s="32"/>
      <c r="CX202" s="32"/>
      <c r="CY202" s="32"/>
      <c r="CZ202" s="32"/>
      <c r="DA202" s="32"/>
      <c r="DB202" s="32"/>
      <c r="DC202" s="32"/>
      <c r="DD202" s="32"/>
      <c r="DE202" s="32"/>
      <c r="DF202" s="32"/>
      <c r="DG202" s="32"/>
      <c r="DH202" s="32"/>
      <c r="DI202" s="32"/>
      <c r="DJ202" s="32"/>
      <c r="DK202" s="32"/>
      <c r="DL202" s="32"/>
      <c r="DM202" s="32"/>
      <c r="DN202" s="32"/>
      <c r="DO202" s="32"/>
      <c r="DP202" s="32"/>
      <c r="DQ202" s="32"/>
      <c r="DR202" s="32"/>
      <c r="DS202" s="32"/>
      <c r="DT202" s="32"/>
      <c r="DU202" s="32"/>
      <c r="DV202" s="32"/>
      <c r="DW202" s="32"/>
      <c r="DX202" s="32"/>
      <c r="DY202" s="32"/>
      <c r="DZ202" s="32"/>
      <c r="EA202" s="32"/>
      <c r="EB202" s="32"/>
      <c r="EC202" s="32"/>
      <c r="ED202" s="32"/>
      <c r="EE202" s="32"/>
      <c r="EF202" s="32"/>
      <c r="EG202" s="32"/>
      <c r="EH202" s="32"/>
      <c r="EI202" s="32"/>
      <c r="EJ202" s="32"/>
      <c r="EK202" s="32"/>
      <c r="EL202" s="32"/>
      <c r="EM202" s="32"/>
      <c r="EN202" s="32"/>
      <c r="EO202" s="32"/>
      <c r="EP202" s="32"/>
      <c r="EQ202" s="32"/>
      <c r="ER202" s="32"/>
      <c r="ES202" s="32"/>
      <c r="ET202" s="32"/>
      <c r="EU202" s="32"/>
      <c r="EV202" s="32"/>
      <c r="EW202" s="32"/>
      <c r="EX202" s="32"/>
      <c r="EY202" s="32"/>
      <c r="EZ202" s="32"/>
      <c r="FA202" s="32"/>
      <c r="FB202" s="32"/>
      <c r="FC202" s="32"/>
      <c r="FD202" s="32"/>
      <c r="FE202" s="32"/>
      <c r="FF202" s="32"/>
      <c r="FG202" s="32"/>
      <c r="FH202" s="32"/>
      <c r="FI202" s="32"/>
      <c r="FJ202" s="32"/>
      <c r="FK202" s="32"/>
      <c r="FL202" s="32"/>
      <c r="FM202" s="32"/>
      <c r="FN202" s="32"/>
      <c r="FO202" s="32"/>
      <c r="FP202" s="32"/>
      <c r="FQ202" s="32"/>
      <c r="FR202" s="32"/>
      <c r="FS202" s="32"/>
      <c r="FT202" s="32"/>
      <c r="FU202" s="32"/>
      <c r="FV202" s="32"/>
      <c r="FW202" s="32"/>
      <c r="FX202" s="32"/>
      <c r="FY202" s="32"/>
      <c r="FZ202" s="32"/>
      <c r="GA202" s="32"/>
      <c r="GB202" s="32"/>
      <c r="GC202" s="32"/>
      <c r="GD202" s="32"/>
      <c r="GE202" s="32"/>
      <c r="GF202" s="32"/>
      <c r="GG202" s="32"/>
      <c r="GH202" s="32"/>
      <c r="GI202" s="32"/>
      <c r="GJ202" s="32"/>
      <c r="GK202" s="32"/>
      <c r="GL202" s="32"/>
    </row>
    <row r="203" spans="1:194" ht="12.75">
      <c r="A203" s="102"/>
      <c r="B203" s="101">
        <f>IF(AA203&lt;1902,"",IF(ROW()=FirstDataRow,1,B202+1))</f>
      </c>
      <c r="C203" s="32"/>
      <c r="D203" s="32"/>
      <c r="E203" s="32"/>
      <c r="F203" s="32">
        <f t="shared" si="18"/>
      </c>
      <c r="G203" s="32"/>
      <c r="H203" s="32"/>
      <c r="I203" s="32"/>
      <c r="J203" s="32"/>
      <c r="K203" s="32"/>
      <c r="L203" s="32"/>
      <c r="M203" s="99">
        <f t="shared" si="21"/>
      </c>
      <c r="N203" s="99">
        <f t="shared" si="22"/>
      </c>
      <c r="O203" s="99">
        <f t="shared" si="23"/>
      </c>
      <c r="P203" s="30"/>
      <c r="Q203" s="32"/>
      <c r="R203" s="32"/>
      <c r="S203" s="32"/>
      <c r="T203" s="60">
        <f t="shared" si="24"/>
      </c>
      <c r="U203" s="30"/>
      <c r="V203" s="32"/>
      <c r="W203" s="32"/>
      <c r="X203" s="32"/>
      <c r="Y203" s="32"/>
      <c r="Z203" s="32"/>
      <c r="AA203" s="85">
        <f t="shared" si="19"/>
        <v>1900</v>
      </c>
      <c r="AB203" s="82">
        <f t="shared" si="20"/>
        <v>178</v>
      </c>
      <c r="AC203" s="86" t="b">
        <f t="shared" si="17"/>
        <v>0</v>
      </c>
      <c r="AD203" s="82" t="e">
        <f>VLOOKUP(E203,FieldElevations,2,FALSE)</f>
        <v>#N/A</v>
      </c>
      <c r="AE203" s="82"/>
      <c r="AF203" s="82"/>
      <c r="AG203" s="8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  <c r="CS203" s="32"/>
      <c r="CT203" s="32"/>
      <c r="CU203" s="32"/>
      <c r="CV203" s="32"/>
      <c r="CW203" s="32"/>
      <c r="CX203" s="32"/>
      <c r="CY203" s="32"/>
      <c r="CZ203" s="32"/>
      <c r="DA203" s="32"/>
      <c r="DB203" s="32"/>
      <c r="DC203" s="32"/>
      <c r="DD203" s="32"/>
      <c r="DE203" s="32"/>
      <c r="DF203" s="32"/>
      <c r="DG203" s="32"/>
      <c r="DH203" s="32"/>
      <c r="DI203" s="32"/>
      <c r="DJ203" s="32"/>
      <c r="DK203" s="32"/>
      <c r="DL203" s="32"/>
      <c r="DM203" s="32"/>
      <c r="DN203" s="32"/>
      <c r="DO203" s="32"/>
      <c r="DP203" s="32"/>
      <c r="DQ203" s="32"/>
      <c r="DR203" s="32"/>
      <c r="DS203" s="32"/>
      <c r="DT203" s="32"/>
      <c r="DU203" s="32"/>
      <c r="DV203" s="32"/>
      <c r="DW203" s="32"/>
      <c r="DX203" s="32"/>
      <c r="DY203" s="32"/>
      <c r="DZ203" s="32"/>
      <c r="EA203" s="32"/>
      <c r="EB203" s="32"/>
      <c r="EC203" s="32"/>
      <c r="ED203" s="32"/>
      <c r="EE203" s="32"/>
      <c r="EF203" s="32"/>
      <c r="EG203" s="32"/>
      <c r="EH203" s="32"/>
      <c r="EI203" s="32"/>
      <c r="EJ203" s="32"/>
      <c r="EK203" s="32"/>
      <c r="EL203" s="32"/>
      <c r="EM203" s="32"/>
      <c r="EN203" s="32"/>
      <c r="EO203" s="32"/>
      <c r="EP203" s="32"/>
      <c r="EQ203" s="32"/>
      <c r="ER203" s="32"/>
      <c r="ES203" s="32"/>
      <c r="ET203" s="32"/>
      <c r="EU203" s="32"/>
      <c r="EV203" s="32"/>
      <c r="EW203" s="32"/>
      <c r="EX203" s="32"/>
      <c r="EY203" s="32"/>
      <c r="EZ203" s="32"/>
      <c r="FA203" s="32"/>
      <c r="FB203" s="32"/>
      <c r="FC203" s="32"/>
      <c r="FD203" s="32"/>
      <c r="FE203" s="32"/>
      <c r="FF203" s="32"/>
      <c r="FG203" s="32"/>
      <c r="FH203" s="32"/>
      <c r="FI203" s="32"/>
      <c r="FJ203" s="32"/>
      <c r="FK203" s="32"/>
      <c r="FL203" s="32"/>
      <c r="FM203" s="32"/>
      <c r="FN203" s="32"/>
      <c r="FO203" s="32"/>
      <c r="FP203" s="32"/>
      <c r="FQ203" s="32"/>
      <c r="FR203" s="32"/>
      <c r="FS203" s="32"/>
      <c r="FT203" s="32"/>
      <c r="FU203" s="32"/>
      <c r="FV203" s="32"/>
      <c r="FW203" s="32"/>
      <c r="FX203" s="32"/>
      <c r="FY203" s="32"/>
      <c r="FZ203" s="32"/>
      <c r="GA203" s="32"/>
      <c r="GB203" s="32"/>
      <c r="GC203" s="32"/>
      <c r="GD203" s="32"/>
      <c r="GE203" s="32"/>
      <c r="GF203" s="32"/>
      <c r="GG203" s="32"/>
      <c r="GH203" s="32"/>
      <c r="GI203" s="32"/>
      <c r="GJ203" s="32"/>
      <c r="GK203" s="32"/>
      <c r="GL203" s="32"/>
    </row>
    <row r="204" spans="1:194" ht="12.75">
      <c r="A204" s="102"/>
      <c r="B204" s="101">
        <f>IF(AA204&lt;1902,"",IF(ROW()=FirstDataRow,1,B203+1))</f>
      </c>
      <c r="C204" s="32"/>
      <c r="D204" s="32"/>
      <c r="E204" s="32"/>
      <c r="F204" s="32">
        <f t="shared" si="18"/>
      </c>
      <c r="G204" s="32"/>
      <c r="H204" s="32"/>
      <c r="I204" s="32"/>
      <c r="J204" s="32"/>
      <c r="K204" s="32"/>
      <c r="L204" s="32"/>
      <c r="M204" s="99">
        <f t="shared" si="21"/>
      </c>
      <c r="N204" s="99">
        <f t="shared" si="22"/>
      </c>
      <c r="O204" s="99">
        <f t="shared" si="23"/>
      </c>
      <c r="P204" s="30"/>
      <c r="Q204" s="32"/>
      <c r="R204" s="32"/>
      <c r="S204" s="32"/>
      <c r="T204" s="60">
        <f t="shared" si="24"/>
      </c>
      <c r="U204" s="30"/>
      <c r="V204" s="32"/>
      <c r="W204" s="32"/>
      <c r="X204" s="32"/>
      <c r="Y204" s="32"/>
      <c r="Z204" s="32"/>
      <c r="AA204" s="85">
        <f t="shared" si="19"/>
        <v>1900</v>
      </c>
      <c r="AB204" s="82">
        <f t="shared" si="20"/>
        <v>179</v>
      </c>
      <c r="AC204" s="86" t="b">
        <f t="shared" si="17"/>
        <v>0</v>
      </c>
      <c r="AD204" s="82" t="e">
        <f>VLOOKUP(E204,FieldElevations,2,FALSE)</f>
        <v>#N/A</v>
      </c>
      <c r="AE204" s="82"/>
      <c r="AF204" s="82"/>
      <c r="AG204" s="8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2"/>
      <c r="CI204" s="32"/>
      <c r="CJ204" s="32"/>
      <c r="CK204" s="32"/>
      <c r="CL204" s="32"/>
      <c r="CM204" s="32"/>
      <c r="CN204" s="32"/>
      <c r="CO204" s="32"/>
      <c r="CP204" s="32"/>
      <c r="CQ204" s="32"/>
      <c r="CR204" s="32"/>
      <c r="CS204" s="32"/>
      <c r="CT204" s="32"/>
      <c r="CU204" s="32"/>
      <c r="CV204" s="32"/>
      <c r="CW204" s="32"/>
      <c r="CX204" s="32"/>
      <c r="CY204" s="32"/>
      <c r="CZ204" s="32"/>
      <c r="DA204" s="32"/>
      <c r="DB204" s="32"/>
      <c r="DC204" s="32"/>
      <c r="DD204" s="32"/>
      <c r="DE204" s="32"/>
      <c r="DF204" s="32"/>
      <c r="DG204" s="32"/>
      <c r="DH204" s="32"/>
      <c r="DI204" s="32"/>
      <c r="DJ204" s="32"/>
      <c r="DK204" s="32"/>
      <c r="DL204" s="32"/>
      <c r="DM204" s="32"/>
      <c r="DN204" s="32"/>
      <c r="DO204" s="32"/>
      <c r="DP204" s="32"/>
      <c r="DQ204" s="32"/>
      <c r="DR204" s="32"/>
      <c r="DS204" s="32"/>
      <c r="DT204" s="32"/>
      <c r="DU204" s="32"/>
      <c r="DV204" s="32"/>
      <c r="DW204" s="32"/>
      <c r="DX204" s="32"/>
      <c r="DY204" s="32"/>
      <c r="DZ204" s="32"/>
      <c r="EA204" s="32"/>
      <c r="EB204" s="32"/>
      <c r="EC204" s="32"/>
      <c r="ED204" s="32"/>
      <c r="EE204" s="32"/>
      <c r="EF204" s="32"/>
      <c r="EG204" s="32"/>
      <c r="EH204" s="32"/>
      <c r="EI204" s="32"/>
      <c r="EJ204" s="32"/>
      <c r="EK204" s="32"/>
      <c r="EL204" s="32"/>
      <c r="EM204" s="32"/>
      <c r="EN204" s="32"/>
      <c r="EO204" s="32"/>
      <c r="EP204" s="32"/>
      <c r="EQ204" s="32"/>
      <c r="ER204" s="32"/>
      <c r="ES204" s="32"/>
      <c r="ET204" s="32"/>
      <c r="EU204" s="32"/>
      <c r="EV204" s="32"/>
      <c r="EW204" s="32"/>
      <c r="EX204" s="32"/>
      <c r="EY204" s="32"/>
      <c r="EZ204" s="32"/>
      <c r="FA204" s="32"/>
      <c r="FB204" s="32"/>
      <c r="FC204" s="32"/>
      <c r="FD204" s="32"/>
      <c r="FE204" s="32"/>
      <c r="FF204" s="32"/>
      <c r="FG204" s="32"/>
      <c r="FH204" s="32"/>
      <c r="FI204" s="32"/>
      <c r="FJ204" s="32"/>
      <c r="FK204" s="32"/>
      <c r="FL204" s="32"/>
      <c r="FM204" s="32"/>
      <c r="FN204" s="32"/>
      <c r="FO204" s="32"/>
      <c r="FP204" s="32"/>
      <c r="FQ204" s="32"/>
      <c r="FR204" s="32"/>
      <c r="FS204" s="32"/>
      <c r="FT204" s="32"/>
      <c r="FU204" s="32"/>
      <c r="FV204" s="32"/>
      <c r="FW204" s="32"/>
      <c r="FX204" s="32"/>
      <c r="FY204" s="32"/>
      <c r="FZ204" s="32"/>
      <c r="GA204" s="32"/>
      <c r="GB204" s="32"/>
      <c r="GC204" s="32"/>
      <c r="GD204" s="32"/>
      <c r="GE204" s="32"/>
      <c r="GF204" s="32"/>
      <c r="GG204" s="32"/>
      <c r="GH204" s="32"/>
      <c r="GI204" s="32"/>
      <c r="GJ204" s="32"/>
      <c r="GK204" s="32"/>
      <c r="GL204" s="32"/>
    </row>
    <row r="205" spans="1:194" ht="12.75">
      <c r="A205" s="102"/>
      <c r="B205" s="101">
        <f>IF(AA205&lt;1902,"",IF(ROW()=FirstDataRow,1,B204+1))</f>
      </c>
      <c r="C205" s="32"/>
      <c r="D205" s="32"/>
      <c r="E205" s="32"/>
      <c r="F205" s="32">
        <f t="shared" si="18"/>
      </c>
      <c r="G205" s="32"/>
      <c r="H205" s="32"/>
      <c r="I205" s="32"/>
      <c r="J205" s="32"/>
      <c r="K205" s="32"/>
      <c r="L205" s="32"/>
      <c r="M205" s="99">
        <f t="shared" si="21"/>
      </c>
      <c r="N205" s="99">
        <f t="shared" si="22"/>
      </c>
      <c r="O205" s="99">
        <f t="shared" si="23"/>
      </c>
      <c r="P205" s="30"/>
      <c r="Q205" s="32"/>
      <c r="R205" s="32"/>
      <c r="S205" s="32"/>
      <c r="T205" s="60">
        <f t="shared" si="24"/>
      </c>
      <c r="U205" s="30"/>
      <c r="V205" s="32"/>
      <c r="W205" s="32"/>
      <c r="X205" s="32"/>
      <c r="Y205" s="32"/>
      <c r="Z205" s="32"/>
      <c r="AA205" s="85">
        <f t="shared" si="19"/>
        <v>1900</v>
      </c>
      <c r="AB205" s="82">
        <f t="shared" si="20"/>
        <v>180</v>
      </c>
      <c r="AC205" s="86" t="b">
        <f t="shared" si="17"/>
        <v>1</v>
      </c>
      <c r="AD205" s="82" t="e">
        <f>VLOOKUP(E205,FieldElevations,2,FALSE)</f>
        <v>#N/A</v>
      </c>
      <c r="AE205" s="82"/>
      <c r="AF205" s="82"/>
      <c r="AG205" s="8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32"/>
      <c r="CM205" s="32"/>
      <c r="CN205" s="32"/>
      <c r="CO205" s="32"/>
      <c r="CP205" s="32"/>
      <c r="CQ205" s="32"/>
      <c r="CR205" s="32"/>
      <c r="CS205" s="32"/>
      <c r="CT205" s="32"/>
      <c r="CU205" s="32"/>
      <c r="CV205" s="32"/>
      <c r="CW205" s="32"/>
      <c r="CX205" s="32"/>
      <c r="CY205" s="32"/>
      <c r="CZ205" s="32"/>
      <c r="DA205" s="32"/>
      <c r="DB205" s="32"/>
      <c r="DC205" s="32"/>
      <c r="DD205" s="32"/>
      <c r="DE205" s="32"/>
      <c r="DF205" s="32"/>
      <c r="DG205" s="32"/>
      <c r="DH205" s="32"/>
      <c r="DI205" s="32"/>
      <c r="DJ205" s="32"/>
      <c r="DK205" s="32"/>
      <c r="DL205" s="32"/>
      <c r="DM205" s="32"/>
      <c r="DN205" s="32"/>
      <c r="DO205" s="32"/>
      <c r="DP205" s="32"/>
      <c r="DQ205" s="32"/>
      <c r="DR205" s="32"/>
      <c r="DS205" s="32"/>
      <c r="DT205" s="32"/>
      <c r="DU205" s="32"/>
      <c r="DV205" s="32"/>
      <c r="DW205" s="32"/>
      <c r="DX205" s="32"/>
      <c r="DY205" s="32"/>
      <c r="DZ205" s="32"/>
      <c r="EA205" s="32"/>
      <c r="EB205" s="32"/>
      <c r="EC205" s="32"/>
      <c r="ED205" s="32"/>
      <c r="EE205" s="32"/>
      <c r="EF205" s="32"/>
      <c r="EG205" s="32"/>
      <c r="EH205" s="32"/>
      <c r="EI205" s="32"/>
      <c r="EJ205" s="32"/>
      <c r="EK205" s="32"/>
      <c r="EL205" s="32"/>
      <c r="EM205" s="32"/>
      <c r="EN205" s="32"/>
      <c r="EO205" s="32"/>
      <c r="EP205" s="32"/>
      <c r="EQ205" s="32"/>
      <c r="ER205" s="32"/>
      <c r="ES205" s="32"/>
      <c r="ET205" s="32"/>
      <c r="EU205" s="32"/>
      <c r="EV205" s="32"/>
      <c r="EW205" s="32"/>
      <c r="EX205" s="32"/>
      <c r="EY205" s="32"/>
      <c r="EZ205" s="32"/>
      <c r="FA205" s="32"/>
      <c r="FB205" s="32"/>
      <c r="FC205" s="32"/>
      <c r="FD205" s="32"/>
      <c r="FE205" s="32"/>
      <c r="FF205" s="32"/>
      <c r="FG205" s="32"/>
      <c r="FH205" s="32"/>
      <c r="FI205" s="32"/>
      <c r="FJ205" s="32"/>
      <c r="FK205" s="32"/>
      <c r="FL205" s="32"/>
      <c r="FM205" s="32"/>
      <c r="FN205" s="32"/>
      <c r="FO205" s="32"/>
      <c r="FP205" s="32"/>
      <c r="FQ205" s="32"/>
      <c r="FR205" s="32"/>
      <c r="FS205" s="32"/>
      <c r="FT205" s="32"/>
      <c r="FU205" s="32"/>
      <c r="FV205" s="32"/>
      <c r="FW205" s="32"/>
      <c r="FX205" s="32"/>
      <c r="FY205" s="32"/>
      <c r="FZ205" s="32"/>
      <c r="GA205" s="32"/>
      <c r="GB205" s="32"/>
      <c r="GC205" s="32"/>
      <c r="GD205" s="32"/>
      <c r="GE205" s="32"/>
      <c r="GF205" s="32"/>
      <c r="GG205" s="32"/>
      <c r="GH205" s="32"/>
      <c r="GI205" s="32"/>
      <c r="GJ205" s="32"/>
      <c r="GK205" s="32"/>
      <c r="GL205" s="32"/>
    </row>
    <row r="206" spans="1:194" ht="12.75">
      <c r="A206" s="102"/>
      <c r="B206" s="101">
        <f>IF(AA206&lt;1902,"",IF(ROW()=FirstDataRow,1,B205+1))</f>
      </c>
      <c r="C206" s="32"/>
      <c r="D206" s="32"/>
      <c r="E206" s="32"/>
      <c r="F206" s="32">
        <f t="shared" si="18"/>
      </c>
      <c r="G206" s="32"/>
      <c r="H206" s="32"/>
      <c r="I206" s="32"/>
      <c r="J206" s="32"/>
      <c r="K206" s="32"/>
      <c r="L206" s="32"/>
      <c r="M206" s="99">
        <f t="shared" si="21"/>
      </c>
      <c r="N206" s="99">
        <f t="shared" si="22"/>
      </c>
      <c r="O206" s="99">
        <f t="shared" si="23"/>
      </c>
      <c r="P206" s="30"/>
      <c r="Q206" s="32"/>
      <c r="R206" s="32"/>
      <c r="S206" s="32"/>
      <c r="T206" s="60">
        <f t="shared" si="24"/>
      </c>
      <c r="U206" s="30"/>
      <c r="V206" s="32"/>
      <c r="W206" s="32"/>
      <c r="X206" s="32"/>
      <c r="Y206" s="32"/>
      <c r="Z206" s="32"/>
      <c r="AA206" s="85">
        <f t="shared" si="19"/>
        <v>1900</v>
      </c>
      <c r="AB206" s="82">
        <f t="shared" si="20"/>
        <v>181</v>
      </c>
      <c r="AC206" s="86" t="b">
        <f t="shared" si="17"/>
        <v>0</v>
      </c>
      <c r="AD206" s="82" t="e">
        <f>VLOOKUP(E206,FieldElevations,2,FALSE)</f>
        <v>#N/A</v>
      </c>
      <c r="AE206" s="82"/>
      <c r="AF206" s="82"/>
      <c r="AG206" s="8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32"/>
      <c r="CM206" s="32"/>
      <c r="CN206" s="32"/>
      <c r="CO206" s="32"/>
      <c r="CP206" s="32"/>
      <c r="CQ206" s="32"/>
      <c r="CR206" s="32"/>
      <c r="CS206" s="32"/>
      <c r="CT206" s="32"/>
      <c r="CU206" s="32"/>
      <c r="CV206" s="32"/>
      <c r="CW206" s="32"/>
      <c r="CX206" s="32"/>
      <c r="CY206" s="32"/>
      <c r="CZ206" s="32"/>
      <c r="DA206" s="32"/>
      <c r="DB206" s="32"/>
      <c r="DC206" s="32"/>
      <c r="DD206" s="32"/>
      <c r="DE206" s="32"/>
      <c r="DF206" s="32"/>
      <c r="DG206" s="32"/>
      <c r="DH206" s="32"/>
      <c r="DI206" s="32"/>
      <c r="DJ206" s="32"/>
      <c r="DK206" s="32"/>
      <c r="DL206" s="32"/>
      <c r="DM206" s="32"/>
      <c r="DN206" s="32"/>
      <c r="DO206" s="32"/>
      <c r="DP206" s="32"/>
      <c r="DQ206" s="32"/>
      <c r="DR206" s="32"/>
      <c r="DS206" s="32"/>
      <c r="DT206" s="32"/>
      <c r="DU206" s="32"/>
      <c r="DV206" s="32"/>
      <c r="DW206" s="32"/>
      <c r="DX206" s="32"/>
      <c r="DY206" s="32"/>
      <c r="DZ206" s="32"/>
      <c r="EA206" s="32"/>
      <c r="EB206" s="32"/>
      <c r="EC206" s="32"/>
      <c r="ED206" s="32"/>
      <c r="EE206" s="32"/>
      <c r="EF206" s="32"/>
      <c r="EG206" s="32"/>
      <c r="EH206" s="32"/>
      <c r="EI206" s="32"/>
      <c r="EJ206" s="32"/>
      <c r="EK206" s="32"/>
      <c r="EL206" s="32"/>
      <c r="EM206" s="32"/>
      <c r="EN206" s="32"/>
      <c r="EO206" s="32"/>
      <c r="EP206" s="32"/>
      <c r="EQ206" s="32"/>
      <c r="ER206" s="32"/>
      <c r="ES206" s="32"/>
      <c r="ET206" s="32"/>
      <c r="EU206" s="32"/>
      <c r="EV206" s="32"/>
      <c r="EW206" s="32"/>
      <c r="EX206" s="32"/>
      <c r="EY206" s="32"/>
      <c r="EZ206" s="32"/>
      <c r="FA206" s="32"/>
      <c r="FB206" s="32"/>
      <c r="FC206" s="32"/>
      <c r="FD206" s="32"/>
      <c r="FE206" s="32"/>
      <c r="FF206" s="32"/>
      <c r="FG206" s="32"/>
      <c r="FH206" s="32"/>
      <c r="FI206" s="32"/>
      <c r="FJ206" s="32"/>
      <c r="FK206" s="32"/>
      <c r="FL206" s="32"/>
      <c r="FM206" s="32"/>
      <c r="FN206" s="32"/>
      <c r="FO206" s="32"/>
      <c r="FP206" s="32"/>
      <c r="FQ206" s="32"/>
      <c r="FR206" s="32"/>
      <c r="FS206" s="32"/>
      <c r="FT206" s="32"/>
      <c r="FU206" s="32"/>
      <c r="FV206" s="32"/>
      <c r="FW206" s="32"/>
      <c r="FX206" s="32"/>
      <c r="FY206" s="32"/>
      <c r="FZ206" s="32"/>
      <c r="GA206" s="32"/>
      <c r="GB206" s="32"/>
      <c r="GC206" s="32"/>
      <c r="GD206" s="32"/>
      <c r="GE206" s="32"/>
      <c r="GF206" s="32"/>
      <c r="GG206" s="32"/>
      <c r="GH206" s="32"/>
      <c r="GI206" s="32"/>
      <c r="GJ206" s="32"/>
      <c r="GK206" s="32"/>
      <c r="GL206" s="32"/>
    </row>
    <row r="207" spans="1:194" ht="12.75">
      <c r="A207" s="102"/>
      <c r="B207" s="101">
        <f>IF(AA207&lt;1902,"",IF(ROW()=FirstDataRow,1,B206+1))</f>
      </c>
      <c r="C207" s="32"/>
      <c r="D207" s="32"/>
      <c r="E207" s="32"/>
      <c r="F207" s="32">
        <f t="shared" si="18"/>
      </c>
      <c r="G207" s="32"/>
      <c r="H207" s="32"/>
      <c r="I207" s="32"/>
      <c r="J207" s="32"/>
      <c r="K207" s="32"/>
      <c r="L207" s="32"/>
      <c r="M207" s="99">
        <f t="shared" si="21"/>
      </c>
      <c r="N207" s="99">
        <f t="shared" si="22"/>
      </c>
      <c r="O207" s="99">
        <f t="shared" si="23"/>
      </c>
      <c r="P207" s="30"/>
      <c r="Q207" s="32"/>
      <c r="R207" s="32"/>
      <c r="S207" s="32"/>
      <c r="T207" s="60">
        <f t="shared" si="24"/>
      </c>
      <c r="U207" s="30"/>
      <c r="V207" s="32"/>
      <c r="W207" s="32"/>
      <c r="X207" s="32"/>
      <c r="Y207" s="32"/>
      <c r="Z207" s="32"/>
      <c r="AA207" s="85">
        <f t="shared" si="19"/>
        <v>1900</v>
      </c>
      <c r="AB207" s="82">
        <f t="shared" si="20"/>
        <v>182</v>
      </c>
      <c r="AC207" s="86" t="b">
        <f t="shared" si="17"/>
        <v>0</v>
      </c>
      <c r="AD207" s="82" t="e">
        <f>VLOOKUP(E207,FieldElevations,2,FALSE)</f>
        <v>#N/A</v>
      </c>
      <c r="AE207" s="82"/>
      <c r="AF207" s="82"/>
      <c r="AG207" s="8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/>
      <c r="CG207" s="32"/>
      <c r="CH207" s="32"/>
      <c r="CI207" s="32"/>
      <c r="CJ207" s="32"/>
      <c r="CK207" s="32"/>
      <c r="CL207" s="32"/>
      <c r="CM207" s="32"/>
      <c r="CN207" s="32"/>
      <c r="CO207" s="32"/>
      <c r="CP207" s="32"/>
      <c r="CQ207" s="32"/>
      <c r="CR207" s="32"/>
      <c r="CS207" s="32"/>
      <c r="CT207" s="32"/>
      <c r="CU207" s="32"/>
      <c r="CV207" s="32"/>
      <c r="CW207" s="32"/>
      <c r="CX207" s="32"/>
      <c r="CY207" s="32"/>
      <c r="CZ207" s="32"/>
      <c r="DA207" s="32"/>
      <c r="DB207" s="32"/>
      <c r="DC207" s="32"/>
      <c r="DD207" s="32"/>
      <c r="DE207" s="32"/>
      <c r="DF207" s="32"/>
      <c r="DG207" s="32"/>
      <c r="DH207" s="32"/>
      <c r="DI207" s="32"/>
      <c r="DJ207" s="32"/>
      <c r="DK207" s="32"/>
      <c r="DL207" s="32"/>
      <c r="DM207" s="32"/>
      <c r="DN207" s="32"/>
      <c r="DO207" s="32"/>
      <c r="DP207" s="32"/>
      <c r="DQ207" s="32"/>
      <c r="DR207" s="32"/>
      <c r="DS207" s="32"/>
      <c r="DT207" s="32"/>
      <c r="DU207" s="32"/>
      <c r="DV207" s="32"/>
      <c r="DW207" s="32"/>
      <c r="DX207" s="32"/>
      <c r="DY207" s="32"/>
      <c r="DZ207" s="32"/>
      <c r="EA207" s="32"/>
      <c r="EB207" s="32"/>
      <c r="EC207" s="32"/>
      <c r="ED207" s="32"/>
      <c r="EE207" s="32"/>
      <c r="EF207" s="32"/>
      <c r="EG207" s="32"/>
      <c r="EH207" s="32"/>
      <c r="EI207" s="32"/>
      <c r="EJ207" s="32"/>
      <c r="EK207" s="32"/>
      <c r="EL207" s="32"/>
      <c r="EM207" s="32"/>
      <c r="EN207" s="32"/>
      <c r="EO207" s="32"/>
      <c r="EP207" s="32"/>
      <c r="EQ207" s="32"/>
      <c r="ER207" s="32"/>
      <c r="ES207" s="32"/>
      <c r="ET207" s="32"/>
      <c r="EU207" s="32"/>
      <c r="EV207" s="32"/>
      <c r="EW207" s="32"/>
      <c r="EX207" s="32"/>
      <c r="EY207" s="32"/>
      <c r="EZ207" s="32"/>
      <c r="FA207" s="32"/>
      <c r="FB207" s="32"/>
      <c r="FC207" s="32"/>
      <c r="FD207" s="32"/>
      <c r="FE207" s="32"/>
      <c r="FF207" s="32"/>
      <c r="FG207" s="32"/>
      <c r="FH207" s="32"/>
      <c r="FI207" s="32"/>
      <c r="FJ207" s="32"/>
      <c r="FK207" s="32"/>
      <c r="FL207" s="32"/>
      <c r="FM207" s="32"/>
      <c r="FN207" s="32"/>
      <c r="FO207" s="32"/>
      <c r="FP207" s="32"/>
      <c r="FQ207" s="32"/>
      <c r="FR207" s="32"/>
      <c r="FS207" s="32"/>
      <c r="FT207" s="32"/>
      <c r="FU207" s="32"/>
      <c r="FV207" s="32"/>
      <c r="FW207" s="32"/>
      <c r="FX207" s="32"/>
      <c r="FY207" s="32"/>
      <c r="FZ207" s="32"/>
      <c r="GA207" s="32"/>
      <c r="GB207" s="32"/>
      <c r="GC207" s="32"/>
      <c r="GD207" s="32"/>
      <c r="GE207" s="32"/>
      <c r="GF207" s="32"/>
      <c r="GG207" s="32"/>
      <c r="GH207" s="32"/>
      <c r="GI207" s="32"/>
      <c r="GJ207" s="32"/>
      <c r="GK207" s="32"/>
      <c r="GL207" s="32"/>
    </row>
    <row r="208" spans="1:194" ht="12.75">
      <c r="A208" s="102"/>
      <c r="B208" s="101">
        <f>IF(AA208&lt;1902,"",IF(ROW()=FirstDataRow,1,B207+1))</f>
      </c>
      <c r="C208" s="32"/>
      <c r="D208" s="32"/>
      <c r="E208" s="32"/>
      <c r="F208" s="32">
        <f t="shared" si="18"/>
      </c>
      <c r="G208" s="32"/>
      <c r="H208" s="32"/>
      <c r="I208" s="32"/>
      <c r="J208" s="32"/>
      <c r="K208" s="32"/>
      <c r="L208" s="32"/>
      <c r="M208" s="99">
        <f t="shared" si="21"/>
      </c>
      <c r="N208" s="99">
        <f t="shared" si="22"/>
      </c>
      <c r="O208" s="99">
        <f t="shared" si="23"/>
      </c>
      <c r="P208" s="30"/>
      <c r="Q208" s="32"/>
      <c r="R208" s="32"/>
      <c r="S208" s="32"/>
      <c r="T208" s="60">
        <f t="shared" si="24"/>
      </c>
      <c r="U208" s="30"/>
      <c r="V208" s="32"/>
      <c r="W208" s="32"/>
      <c r="X208" s="32"/>
      <c r="Y208" s="32"/>
      <c r="Z208" s="32"/>
      <c r="AA208" s="85">
        <f t="shared" si="19"/>
        <v>1900</v>
      </c>
      <c r="AB208" s="82">
        <f t="shared" si="20"/>
        <v>183</v>
      </c>
      <c r="AC208" s="86" t="b">
        <f t="shared" si="17"/>
        <v>0</v>
      </c>
      <c r="AD208" s="82" t="e">
        <f>VLOOKUP(E208,FieldElevations,2,FALSE)</f>
        <v>#N/A</v>
      </c>
      <c r="AE208" s="82"/>
      <c r="AF208" s="82"/>
      <c r="AG208" s="8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2"/>
      <c r="CO208" s="32"/>
      <c r="CP208" s="32"/>
      <c r="CQ208" s="32"/>
      <c r="CR208" s="32"/>
      <c r="CS208" s="32"/>
      <c r="CT208" s="32"/>
      <c r="CU208" s="32"/>
      <c r="CV208" s="32"/>
      <c r="CW208" s="32"/>
      <c r="CX208" s="32"/>
      <c r="CY208" s="32"/>
      <c r="CZ208" s="32"/>
      <c r="DA208" s="32"/>
      <c r="DB208" s="32"/>
      <c r="DC208" s="32"/>
      <c r="DD208" s="32"/>
      <c r="DE208" s="32"/>
      <c r="DF208" s="32"/>
      <c r="DG208" s="32"/>
      <c r="DH208" s="32"/>
      <c r="DI208" s="32"/>
      <c r="DJ208" s="32"/>
      <c r="DK208" s="32"/>
      <c r="DL208" s="32"/>
      <c r="DM208" s="32"/>
      <c r="DN208" s="32"/>
      <c r="DO208" s="32"/>
      <c r="DP208" s="32"/>
      <c r="DQ208" s="32"/>
      <c r="DR208" s="32"/>
      <c r="DS208" s="32"/>
      <c r="DT208" s="32"/>
      <c r="DU208" s="32"/>
      <c r="DV208" s="32"/>
      <c r="DW208" s="32"/>
      <c r="DX208" s="32"/>
      <c r="DY208" s="32"/>
      <c r="DZ208" s="32"/>
      <c r="EA208" s="32"/>
      <c r="EB208" s="32"/>
      <c r="EC208" s="32"/>
      <c r="ED208" s="32"/>
      <c r="EE208" s="32"/>
      <c r="EF208" s="32"/>
      <c r="EG208" s="32"/>
      <c r="EH208" s="32"/>
      <c r="EI208" s="32"/>
      <c r="EJ208" s="32"/>
      <c r="EK208" s="32"/>
      <c r="EL208" s="32"/>
      <c r="EM208" s="32"/>
      <c r="EN208" s="32"/>
      <c r="EO208" s="32"/>
      <c r="EP208" s="32"/>
      <c r="EQ208" s="32"/>
      <c r="ER208" s="32"/>
      <c r="ES208" s="32"/>
      <c r="ET208" s="32"/>
      <c r="EU208" s="32"/>
      <c r="EV208" s="32"/>
      <c r="EW208" s="32"/>
      <c r="EX208" s="32"/>
      <c r="EY208" s="32"/>
      <c r="EZ208" s="32"/>
      <c r="FA208" s="32"/>
      <c r="FB208" s="32"/>
      <c r="FC208" s="32"/>
      <c r="FD208" s="32"/>
      <c r="FE208" s="32"/>
      <c r="FF208" s="32"/>
      <c r="FG208" s="32"/>
      <c r="FH208" s="32"/>
      <c r="FI208" s="32"/>
      <c r="FJ208" s="32"/>
      <c r="FK208" s="32"/>
      <c r="FL208" s="32"/>
      <c r="FM208" s="32"/>
      <c r="FN208" s="32"/>
      <c r="FO208" s="32"/>
      <c r="FP208" s="32"/>
      <c r="FQ208" s="32"/>
      <c r="FR208" s="32"/>
      <c r="FS208" s="32"/>
      <c r="FT208" s="32"/>
      <c r="FU208" s="32"/>
      <c r="FV208" s="32"/>
      <c r="FW208" s="32"/>
      <c r="FX208" s="32"/>
      <c r="FY208" s="32"/>
      <c r="FZ208" s="32"/>
      <c r="GA208" s="32"/>
      <c r="GB208" s="32"/>
      <c r="GC208" s="32"/>
      <c r="GD208" s="32"/>
      <c r="GE208" s="32"/>
      <c r="GF208" s="32"/>
      <c r="GG208" s="32"/>
      <c r="GH208" s="32"/>
      <c r="GI208" s="32"/>
      <c r="GJ208" s="32"/>
      <c r="GK208" s="32"/>
      <c r="GL208" s="32"/>
    </row>
    <row r="209" spans="1:194" ht="12.75">
      <c r="A209" s="102"/>
      <c r="B209" s="101">
        <f>IF(AA209&lt;1902,"",IF(ROW()=FirstDataRow,1,B208+1))</f>
      </c>
      <c r="C209" s="32"/>
      <c r="D209" s="32"/>
      <c r="E209" s="32"/>
      <c r="F209" s="32">
        <f t="shared" si="18"/>
      </c>
      <c r="G209" s="32"/>
      <c r="H209" s="32"/>
      <c r="I209" s="32"/>
      <c r="J209" s="32"/>
      <c r="K209" s="32"/>
      <c r="L209" s="32"/>
      <c r="M209" s="99">
        <f t="shared" si="21"/>
      </c>
      <c r="N209" s="99">
        <f t="shared" si="22"/>
      </c>
      <c r="O209" s="99">
        <f t="shared" si="23"/>
      </c>
      <c r="P209" s="30"/>
      <c r="Q209" s="32"/>
      <c r="R209" s="32"/>
      <c r="S209" s="32"/>
      <c r="T209" s="60">
        <f t="shared" si="24"/>
      </c>
      <c r="U209" s="30"/>
      <c r="V209" s="32"/>
      <c r="W209" s="32"/>
      <c r="X209" s="32"/>
      <c r="Y209" s="32"/>
      <c r="Z209" s="32"/>
      <c r="AA209" s="85">
        <f t="shared" si="19"/>
        <v>1900</v>
      </c>
      <c r="AB209" s="82">
        <f t="shared" si="20"/>
        <v>184</v>
      </c>
      <c r="AC209" s="86" t="b">
        <f t="shared" si="17"/>
        <v>0</v>
      </c>
      <c r="AD209" s="82" t="e">
        <f>VLOOKUP(E209,FieldElevations,2,FALSE)</f>
        <v>#N/A</v>
      </c>
      <c r="AE209" s="82"/>
      <c r="AF209" s="82"/>
      <c r="AG209" s="8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2"/>
      <c r="CO209" s="32"/>
      <c r="CP209" s="32"/>
      <c r="CQ209" s="32"/>
      <c r="CR209" s="32"/>
      <c r="CS209" s="32"/>
      <c r="CT209" s="32"/>
      <c r="CU209" s="32"/>
      <c r="CV209" s="32"/>
      <c r="CW209" s="32"/>
      <c r="CX209" s="32"/>
      <c r="CY209" s="32"/>
      <c r="CZ209" s="32"/>
      <c r="DA209" s="32"/>
      <c r="DB209" s="32"/>
      <c r="DC209" s="32"/>
      <c r="DD209" s="32"/>
      <c r="DE209" s="32"/>
      <c r="DF209" s="32"/>
      <c r="DG209" s="32"/>
      <c r="DH209" s="32"/>
      <c r="DI209" s="32"/>
      <c r="DJ209" s="32"/>
      <c r="DK209" s="32"/>
      <c r="DL209" s="32"/>
      <c r="DM209" s="32"/>
      <c r="DN209" s="32"/>
      <c r="DO209" s="32"/>
      <c r="DP209" s="32"/>
      <c r="DQ209" s="32"/>
      <c r="DR209" s="32"/>
      <c r="DS209" s="32"/>
      <c r="DT209" s="32"/>
      <c r="DU209" s="32"/>
      <c r="DV209" s="32"/>
      <c r="DW209" s="32"/>
      <c r="DX209" s="32"/>
      <c r="DY209" s="32"/>
      <c r="DZ209" s="32"/>
      <c r="EA209" s="32"/>
      <c r="EB209" s="32"/>
      <c r="EC209" s="32"/>
      <c r="ED209" s="32"/>
      <c r="EE209" s="32"/>
      <c r="EF209" s="32"/>
      <c r="EG209" s="32"/>
      <c r="EH209" s="32"/>
      <c r="EI209" s="32"/>
      <c r="EJ209" s="32"/>
      <c r="EK209" s="32"/>
      <c r="EL209" s="32"/>
      <c r="EM209" s="32"/>
      <c r="EN209" s="32"/>
      <c r="EO209" s="32"/>
      <c r="EP209" s="32"/>
      <c r="EQ209" s="32"/>
      <c r="ER209" s="32"/>
      <c r="ES209" s="32"/>
      <c r="ET209" s="32"/>
      <c r="EU209" s="32"/>
      <c r="EV209" s="32"/>
      <c r="EW209" s="32"/>
      <c r="EX209" s="32"/>
      <c r="EY209" s="32"/>
      <c r="EZ209" s="32"/>
      <c r="FA209" s="32"/>
      <c r="FB209" s="32"/>
      <c r="FC209" s="32"/>
      <c r="FD209" s="32"/>
      <c r="FE209" s="32"/>
      <c r="FF209" s="32"/>
      <c r="FG209" s="32"/>
      <c r="FH209" s="32"/>
      <c r="FI209" s="32"/>
      <c r="FJ209" s="32"/>
      <c r="FK209" s="32"/>
      <c r="FL209" s="32"/>
      <c r="FM209" s="32"/>
      <c r="FN209" s="32"/>
      <c r="FO209" s="32"/>
      <c r="FP209" s="32"/>
      <c r="FQ209" s="32"/>
      <c r="FR209" s="32"/>
      <c r="FS209" s="32"/>
      <c r="FT209" s="32"/>
      <c r="FU209" s="32"/>
      <c r="FV209" s="32"/>
      <c r="FW209" s="32"/>
      <c r="FX209" s="32"/>
      <c r="FY209" s="32"/>
      <c r="FZ209" s="32"/>
      <c r="GA209" s="32"/>
      <c r="GB209" s="32"/>
      <c r="GC209" s="32"/>
      <c r="GD209" s="32"/>
      <c r="GE209" s="32"/>
      <c r="GF209" s="32"/>
      <c r="GG209" s="32"/>
      <c r="GH209" s="32"/>
      <c r="GI209" s="32"/>
      <c r="GJ209" s="32"/>
      <c r="GK209" s="32"/>
      <c r="GL209" s="32"/>
    </row>
    <row r="210" spans="1:194" ht="12.75">
      <c r="A210" s="102"/>
      <c r="B210" s="101">
        <f>IF(AA210&lt;1902,"",IF(ROW()=FirstDataRow,1,B209+1))</f>
      </c>
      <c r="C210" s="32"/>
      <c r="D210" s="32"/>
      <c r="E210" s="32"/>
      <c r="F210" s="32">
        <f t="shared" si="18"/>
      </c>
      <c r="G210" s="32"/>
      <c r="H210" s="32"/>
      <c r="I210" s="32"/>
      <c r="J210" s="32"/>
      <c r="K210" s="32"/>
      <c r="L210" s="32"/>
      <c r="M210" s="99">
        <f t="shared" si="21"/>
      </c>
      <c r="N210" s="99">
        <f t="shared" si="22"/>
      </c>
      <c r="O210" s="99">
        <f t="shared" si="23"/>
      </c>
      <c r="P210" s="30"/>
      <c r="Q210" s="32"/>
      <c r="R210" s="32"/>
      <c r="S210" s="32"/>
      <c r="T210" s="60">
        <f t="shared" si="24"/>
      </c>
      <c r="U210" s="30"/>
      <c r="V210" s="32"/>
      <c r="W210" s="32"/>
      <c r="X210" s="32"/>
      <c r="Y210" s="32"/>
      <c r="Z210" s="32"/>
      <c r="AA210" s="85">
        <f t="shared" si="19"/>
        <v>1900</v>
      </c>
      <c r="AB210" s="82">
        <f t="shared" si="20"/>
        <v>185</v>
      </c>
      <c r="AC210" s="86" t="b">
        <f t="shared" si="17"/>
        <v>0</v>
      </c>
      <c r="AD210" s="82" t="e">
        <f>VLOOKUP(E210,FieldElevations,2,FALSE)</f>
        <v>#N/A</v>
      </c>
      <c r="AE210" s="82"/>
      <c r="AF210" s="82"/>
      <c r="AG210" s="8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  <c r="CS210" s="32"/>
      <c r="CT210" s="32"/>
      <c r="CU210" s="32"/>
      <c r="CV210" s="32"/>
      <c r="CW210" s="32"/>
      <c r="CX210" s="32"/>
      <c r="CY210" s="32"/>
      <c r="CZ210" s="32"/>
      <c r="DA210" s="32"/>
      <c r="DB210" s="32"/>
      <c r="DC210" s="32"/>
      <c r="DD210" s="32"/>
      <c r="DE210" s="32"/>
      <c r="DF210" s="32"/>
      <c r="DG210" s="32"/>
      <c r="DH210" s="32"/>
      <c r="DI210" s="32"/>
      <c r="DJ210" s="32"/>
      <c r="DK210" s="32"/>
      <c r="DL210" s="32"/>
      <c r="DM210" s="32"/>
      <c r="DN210" s="32"/>
      <c r="DO210" s="32"/>
      <c r="DP210" s="32"/>
      <c r="DQ210" s="32"/>
      <c r="DR210" s="32"/>
      <c r="DS210" s="32"/>
      <c r="DT210" s="32"/>
      <c r="DU210" s="32"/>
      <c r="DV210" s="32"/>
      <c r="DW210" s="32"/>
      <c r="DX210" s="32"/>
      <c r="DY210" s="32"/>
      <c r="DZ210" s="32"/>
      <c r="EA210" s="32"/>
      <c r="EB210" s="32"/>
      <c r="EC210" s="32"/>
      <c r="ED210" s="32"/>
      <c r="EE210" s="32"/>
      <c r="EF210" s="32"/>
      <c r="EG210" s="32"/>
      <c r="EH210" s="32"/>
      <c r="EI210" s="32"/>
      <c r="EJ210" s="32"/>
      <c r="EK210" s="32"/>
      <c r="EL210" s="32"/>
      <c r="EM210" s="32"/>
      <c r="EN210" s="32"/>
      <c r="EO210" s="32"/>
      <c r="EP210" s="32"/>
      <c r="EQ210" s="32"/>
      <c r="ER210" s="32"/>
      <c r="ES210" s="32"/>
      <c r="ET210" s="32"/>
      <c r="EU210" s="32"/>
      <c r="EV210" s="32"/>
      <c r="EW210" s="32"/>
      <c r="EX210" s="32"/>
      <c r="EY210" s="32"/>
      <c r="EZ210" s="32"/>
      <c r="FA210" s="32"/>
      <c r="FB210" s="32"/>
      <c r="FC210" s="32"/>
      <c r="FD210" s="32"/>
      <c r="FE210" s="32"/>
      <c r="FF210" s="32"/>
      <c r="FG210" s="32"/>
      <c r="FH210" s="32"/>
      <c r="FI210" s="32"/>
      <c r="FJ210" s="32"/>
      <c r="FK210" s="32"/>
      <c r="FL210" s="32"/>
      <c r="FM210" s="32"/>
      <c r="FN210" s="32"/>
      <c r="FO210" s="32"/>
      <c r="FP210" s="32"/>
      <c r="FQ210" s="32"/>
      <c r="FR210" s="32"/>
      <c r="FS210" s="32"/>
      <c r="FT210" s="32"/>
      <c r="FU210" s="32"/>
      <c r="FV210" s="32"/>
      <c r="FW210" s="32"/>
      <c r="FX210" s="32"/>
      <c r="FY210" s="32"/>
      <c r="FZ210" s="32"/>
      <c r="GA210" s="32"/>
      <c r="GB210" s="32"/>
      <c r="GC210" s="32"/>
      <c r="GD210" s="32"/>
      <c r="GE210" s="32"/>
      <c r="GF210" s="32"/>
      <c r="GG210" s="32"/>
      <c r="GH210" s="32"/>
      <c r="GI210" s="32"/>
      <c r="GJ210" s="32"/>
      <c r="GK210" s="32"/>
      <c r="GL210" s="32"/>
    </row>
    <row r="211" spans="1:194" ht="12.75">
      <c r="A211" s="102"/>
      <c r="B211" s="101">
        <f>IF(AA211&lt;1902,"",IF(ROW()=FirstDataRow,1,B210+1))</f>
      </c>
      <c r="C211" s="32"/>
      <c r="D211" s="32"/>
      <c r="E211" s="32"/>
      <c r="F211" s="32">
        <f t="shared" si="18"/>
      </c>
      <c r="G211" s="32"/>
      <c r="H211" s="32"/>
      <c r="I211" s="32"/>
      <c r="J211" s="32"/>
      <c r="K211" s="32"/>
      <c r="L211" s="32"/>
      <c r="M211" s="99">
        <f t="shared" si="21"/>
      </c>
      <c r="N211" s="99">
        <f t="shared" si="22"/>
      </c>
      <c r="O211" s="99">
        <f t="shared" si="23"/>
      </c>
      <c r="P211" s="30"/>
      <c r="Q211" s="32"/>
      <c r="R211" s="32"/>
      <c r="S211" s="32"/>
      <c r="T211" s="60">
        <f t="shared" si="24"/>
      </c>
      <c r="U211" s="30"/>
      <c r="V211" s="32"/>
      <c r="W211" s="32"/>
      <c r="X211" s="32"/>
      <c r="Y211" s="32"/>
      <c r="Z211" s="32"/>
      <c r="AA211" s="85">
        <f t="shared" si="19"/>
        <v>1900</v>
      </c>
      <c r="AB211" s="82">
        <f t="shared" si="20"/>
        <v>186</v>
      </c>
      <c r="AC211" s="86" t="b">
        <f t="shared" si="17"/>
        <v>0</v>
      </c>
      <c r="AD211" s="82" t="e">
        <f>VLOOKUP(E211,FieldElevations,2,FALSE)</f>
        <v>#N/A</v>
      </c>
      <c r="AE211" s="82"/>
      <c r="AF211" s="82"/>
      <c r="AG211" s="8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2"/>
      <c r="CO211" s="32"/>
      <c r="CP211" s="32"/>
      <c r="CQ211" s="32"/>
      <c r="CR211" s="32"/>
      <c r="CS211" s="32"/>
      <c r="CT211" s="32"/>
      <c r="CU211" s="32"/>
      <c r="CV211" s="32"/>
      <c r="CW211" s="32"/>
      <c r="CX211" s="32"/>
      <c r="CY211" s="32"/>
      <c r="CZ211" s="32"/>
      <c r="DA211" s="32"/>
      <c r="DB211" s="32"/>
      <c r="DC211" s="32"/>
      <c r="DD211" s="32"/>
      <c r="DE211" s="32"/>
      <c r="DF211" s="32"/>
      <c r="DG211" s="32"/>
      <c r="DH211" s="32"/>
      <c r="DI211" s="32"/>
      <c r="DJ211" s="32"/>
      <c r="DK211" s="32"/>
      <c r="DL211" s="32"/>
      <c r="DM211" s="32"/>
      <c r="DN211" s="32"/>
      <c r="DO211" s="32"/>
      <c r="DP211" s="32"/>
      <c r="DQ211" s="32"/>
      <c r="DR211" s="32"/>
      <c r="DS211" s="32"/>
      <c r="DT211" s="32"/>
      <c r="DU211" s="32"/>
      <c r="DV211" s="32"/>
      <c r="DW211" s="32"/>
      <c r="DX211" s="32"/>
      <c r="DY211" s="32"/>
      <c r="DZ211" s="32"/>
      <c r="EA211" s="32"/>
      <c r="EB211" s="32"/>
      <c r="EC211" s="32"/>
      <c r="ED211" s="32"/>
      <c r="EE211" s="32"/>
      <c r="EF211" s="32"/>
      <c r="EG211" s="32"/>
      <c r="EH211" s="32"/>
      <c r="EI211" s="32"/>
      <c r="EJ211" s="32"/>
      <c r="EK211" s="32"/>
      <c r="EL211" s="32"/>
      <c r="EM211" s="32"/>
      <c r="EN211" s="32"/>
      <c r="EO211" s="32"/>
      <c r="EP211" s="32"/>
      <c r="EQ211" s="32"/>
      <c r="ER211" s="32"/>
      <c r="ES211" s="32"/>
      <c r="ET211" s="32"/>
      <c r="EU211" s="32"/>
      <c r="EV211" s="32"/>
      <c r="EW211" s="32"/>
      <c r="EX211" s="32"/>
      <c r="EY211" s="32"/>
      <c r="EZ211" s="32"/>
      <c r="FA211" s="32"/>
      <c r="FB211" s="32"/>
      <c r="FC211" s="32"/>
      <c r="FD211" s="32"/>
      <c r="FE211" s="32"/>
      <c r="FF211" s="32"/>
      <c r="FG211" s="32"/>
      <c r="FH211" s="32"/>
      <c r="FI211" s="32"/>
      <c r="FJ211" s="32"/>
      <c r="FK211" s="32"/>
      <c r="FL211" s="32"/>
      <c r="FM211" s="32"/>
      <c r="FN211" s="32"/>
      <c r="FO211" s="32"/>
      <c r="FP211" s="32"/>
      <c r="FQ211" s="32"/>
      <c r="FR211" s="32"/>
      <c r="FS211" s="32"/>
      <c r="FT211" s="32"/>
      <c r="FU211" s="32"/>
      <c r="FV211" s="32"/>
      <c r="FW211" s="32"/>
      <c r="FX211" s="32"/>
      <c r="FY211" s="32"/>
      <c r="FZ211" s="32"/>
      <c r="GA211" s="32"/>
      <c r="GB211" s="32"/>
      <c r="GC211" s="32"/>
      <c r="GD211" s="32"/>
      <c r="GE211" s="32"/>
      <c r="GF211" s="32"/>
      <c r="GG211" s="32"/>
      <c r="GH211" s="32"/>
      <c r="GI211" s="32"/>
      <c r="GJ211" s="32"/>
      <c r="GK211" s="32"/>
      <c r="GL211" s="32"/>
    </row>
    <row r="212" spans="1:194" ht="12.75">
      <c r="A212" s="102"/>
      <c r="B212" s="101">
        <f>IF(AA212&lt;1902,"",IF(ROW()=FirstDataRow,1,B211+1))</f>
      </c>
      <c r="C212" s="32"/>
      <c r="D212" s="32"/>
      <c r="E212" s="32"/>
      <c r="F212" s="32">
        <f t="shared" si="18"/>
      </c>
      <c r="G212" s="32"/>
      <c r="H212" s="32"/>
      <c r="I212" s="32"/>
      <c r="J212" s="32"/>
      <c r="K212" s="32"/>
      <c r="L212" s="32"/>
      <c r="M212" s="99">
        <f t="shared" si="21"/>
      </c>
      <c r="N212" s="99">
        <f t="shared" si="22"/>
      </c>
      <c r="O212" s="99">
        <f t="shared" si="23"/>
      </c>
      <c r="P212" s="30"/>
      <c r="Q212" s="32"/>
      <c r="R212" s="32"/>
      <c r="S212" s="32"/>
      <c r="T212" s="60">
        <f t="shared" si="24"/>
      </c>
      <c r="U212" s="30"/>
      <c r="V212" s="32"/>
      <c r="W212" s="32"/>
      <c r="X212" s="32"/>
      <c r="Y212" s="32"/>
      <c r="Z212" s="32"/>
      <c r="AA212" s="85">
        <f t="shared" si="19"/>
        <v>1900</v>
      </c>
      <c r="AB212" s="82">
        <f t="shared" si="20"/>
        <v>187</v>
      </c>
      <c r="AC212" s="86" t="b">
        <f t="shared" si="17"/>
        <v>0</v>
      </c>
      <c r="AD212" s="82" t="e">
        <f>VLOOKUP(E212,FieldElevations,2,FALSE)</f>
        <v>#N/A</v>
      </c>
      <c r="AE212" s="82"/>
      <c r="AF212" s="82"/>
      <c r="AG212" s="8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  <c r="CL212" s="32"/>
      <c r="CM212" s="32"/>
      <c r="CN212" s="32"/>
      <c r="CO212" s="32"/>
      <c r="CP212" s="32"/>
      <c r="CQ212" s="32"/>
      <c r="CR212" s="32"/>
      <c r="CS212" s="32"/>
      <c r="CT212" s="32"/>
      <c r="CU212" s="32"/>
      <c r="CV212" s="32"/>
      <c r="CW212" s="32"/>
      <c r="CX212" s="32"/>
      <c r="CY212" s="32"/>
      <c r="CZ212" s="32"/>
      <c r="DA212" s="32"/>
      <c r="DB212" s="32"/>
      <c r="DC212" s="32"/>
      <c r="DD212" s="32"/>
      <c r="DE212" s="32"/>
      <c r="DF212" s="32"/>
      <c r="DG212" s="32"/>
      <c r="DH212" s="32"/>
      <c r="DI212" s="32"/>
      <c r="DJ212" s="32"/>
      <c r="DK212" s="32"/>
      <c r="DL212" s="32"/>
      <c r="DM212" s="32"/>
      <c r="DN212" s="32"/>
      <c r="DO212" s="32"/>
      <c r="DP212" s="32"/>
      <c r="DQ212" s="32"/>
      <c r="DR212" s="32"/>
      <c r="DS212" s="32"/>
      <c r="DT212" s="32"/>
      <c r="DU212" s="32"/>
      <c r="DV212" s="32"/>
      <c r="DW212" s="32"/>
      <c r="DX212" s="32"/>
      <c r="DY212" s="32"/>
      <c r="DZ212" s="32"/>
      <c r="EA212" s="32"/>
      <c r="EB212" s="32"/>
      <c r="EC212" s="32"/>
      <c r="ED212" s="32"/>
      <c r="EE212" s="32"/>
      <c r="EF212" s="32"/>
      <c r="EG212" s="32"/>
      <c r="EH212" s="32"/>
      <c r="EI212" s="32"/>
      <c r="EJ212" s="32"/>
      <c r="EK212" s="32"/>
      <c r="EL212" s="32"/>
      <c r="EM212" s="32"/>
      <c r="EN212" s="32"/>
      <c r="EO212" s="32"/>
      <c r="EP212" s="32"/>
      <c r="EQ212" s="32"/>
      <c r="ER212" s="32"/>
      <c r="ES212" s="32"/>
      <c r="ET212" s="32"/>
      <c r="EU212" s="32"/>
      <c r="EV212" s="32"/>
      <c r="EW212" s="32"/>
      <c r="EX212" s="32"/>
      <c r="EY212" s="32"/>
      <c r="EZ212" s="32"/>
      <c r="FA212" s="32"/>
      <c r="FB212" s="32"/>
      <c r="FC212" s="32"/>
      <c r="FD212" s="32"/>
      <c r="FE212" s="32"/>
      <c r="FF212" s="32"/>
      <c r="FG212" s="32"/>
      <c r="FH212" s="32"/>
      <c r="FI212" s="32"/>
      <c r="FJ212" s="32"/>
      <c r="FK212" s="32"/>
      <c r="FL212" s="32"/>
      <c r="FM212" s="32"/>
      <c r="FN212" s="32"/>
      <c r="FO212" s="32"/>
      <c r="FP212" s="32"/>
      <c r="FQ212" s="32"/>
      <c r="FR212" s="32"/>
      <c r="FS212" s="32"/>
      <c r="FT212" s="32"/>
      <c r="FU212" s="32"/>
      <c r="FV212" s="32"/>
      <c r="FW212" s="32"/>
      <c r="FX212" s="32"/>
      <c r="FY212" s="32"/>
      <c r="FZ212" s="32"/>
      <c r="GA212" s="32"/>
      <c r="GB212" s="32"/>
      <c r="GC212" s="32"/>
      <c r="GD212" s="32"/>
      <c r="GE212" s="32"/>
      <c r="GF212" s="32"/>
      <c r="GG212" s="32"/>
      <c r="GH212" s="32"/>
      <c r="GI212" s="32"/>
      <c r="GJ212" s="32"/>
      <c r="GK212" s="32"/>
      <c r="GL212" s="32"/>
    </row>
    <row r="213" spans="1:194" ht="12.75">
      <c r="A213" s="102"/>
      <c r="B213" s="101">
        <f>IF(AA213&lt;1902,"",IF(ROW()=FirstDataRow,1,B212+1))</f>
      </c>
      <c r="C213" s="32"/>
      <c r="D213" s="32"/>
      <c r="E213" s="32"/>
      <c r="F213" s="32">
        <f t="shared" si="18"/>
      </c>
      <c r="G213" s="32"/>
      <c r="H213" s="32"/>
      <c r="I213" s="32"/>
      <c r="J213" s="32"/>
      <c r="K213" s="32"/>
      <c r="L213" s="32"/>
      <c r="M213" s="99">
        <f t="shared" si="21"/>
      </c>
      <c r="N213" s="99">
        <f t="shared" si="22"/>
      </c>
      <c r="O213" s="99">
        <f t="shared" si="23"/>
      </c>
      <c r="P213" s="30"/>
      <c r="Q213" s="32"/>
      <c r="R213" s="32"/>
      <c r="S213" s="32"/>
      <c r="T213" s="60">
        <f t="shared" si="24"/>
      </c>
      <c r="U213" s="30"/>
      <c r="V213" s="32"/>
      <c r="W213" s="32"/>
      <c r="X213" s="32"/>
      <c r="Y213" s="32"/>
      <c r="Z213" s="32"/>
      <c r="AA213" s="85">
        <f t="shared" si="19"/>
        <v>1900</v>
      </c>
      <c r="AB213" s="82">
        <f t="shared" si="20"/>
        <v>188</v>
      </c>
      <c r="AC213" s="86" t="b">
        <f t="shared" si="17"/>
        <v>0</v>
      </c>
      <c r="AD213" s="82" t="e">
        <f>VLOOKUP(E213,FieldElevations,2,FALSE)</f>
        <v>#N/A</v>
      </c>
      <c r="AE213" s="82"/>
      <c r="AF213" s="82"/>
      <c r="AG213" s="8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/>
      <c r="CL213" s="32"/>
      <c r="CM213" s="32"/>
      <c r="CN213" s="32"/>
      <c r="CO213" s="32"/>
      <c r="CP213" s="32"/>
      <c r="CQ213" s="32"/>
      <c r="CR213" s="32"/>
      <c r="CS213" s="32"/>
      <c r="CT213" s="32"/>
      <c r="CU213" s="32"/>
      <c r="CV213" s="32"/>
      <c r="CW213" s="32"/>
      <c r="CX213" s="32"/>
      <c r="CY213" s="32"/>
      <c r="CZ213" s="32"/>
      <c r="DA213" s="32"/>
      <c r="DB213" s="32"/>
      <c r="DC213" s="32"/>
      <c r="DD213" s="32"/>
      <c r="DE213" s="32"/>
      <c r="DF213" s="32"/>
      <c r="DG213" s="32"/>
      <c r="DH213" s="32"/>
      <c r="DI213" s="32"/>
      <c r="DJ213" s="32"/>
      <c r="DK213" s="32"/>
      <c r="DL213" s="32"/>
      <c r="DM213" s="32"/>
      <c r="DN213" s="32"/>
      <c r="DO213" s="32"/>
      <c r="DP213" s="32"/>
      <c r="DQ213" s="32"/>
      <c r="DR213" s="32"/>
      <c r="DS213" s="32"/>
      <c r="DT213" s="32"/>
      <c r="DU213" s="32"/>
      <c r="DV213" s="32"/>
      <c r="DW213" s="32"/>
      <c r="DX213" s="32"/>
      <c r="DY213" s="32"/>
      <c r="DZ213" s="32"/>
      <c r="EA213" s="32"/>
      <c r="EB213" s="32"/>
      <c r="EC213" s="32"/>
      <c r="ED213" s="32"/>
      <c r="EE213" s="32"/>
      <c r="EF213" s="32"/>
      <c r="EG213" s="32"/>
      <c r="EH213" s="32"/>
      <c r="EI213" s="32"/>
      <c r="EJ213" s="32"/>
      <c r="EK213" s="32"/>
      <c r="EL213" s="32"/>
      <c r="EM213" s="32"/>
      <c r="EN213" s="32"/>
      <c r="EO213" s="32"/>
      <c r="EP213" s="32"/>
      <c r="EQ213" s="32"/>
      <c r="ER213" s="32"/>
      <c r="ES213" s="32"/>
      <c r="ET213" s="32"/>
      <c r="EU213" s="32"/>
      <c r="EV213" s="32"/>
      <c r="EW213" s="32"/>
      <c r="EX213" s="32"/>
      <c r="EY213" s="32"/>
      <c r="EZ213" s="32"/>
      <c r="FA213" s="32"/>
      <c r="FB213" s="32"/>
      <c r="FC213" s="32"/>
      <c r="FD213" s="32"/>
      <c r="FE213" s="32"/>
      <c r="FF213" s="32"/>
      <c r="FG213" s="32"/>
      <c r="FH213" s="32"/>
      <c r="FI213" s="32"/>
      <c r="FJ213" s="32"/>
      <c r="FK213" s="32"/>
      <c r="FL213" s="32"/>
      <c r="FM213" s="32"/>
      <c r="FN213" s="32"/>
      <c r="FO213" s="32"/>
      <c r="FP213" s="32"/>
      <c r="FQ213" s="32"/>
      <c r="FR213" s="32"/>
      <c r="FS213" s="32"/>
      <c r="FT213" s="32"/>
      <c r="FU213" s="32"/>
      <c r="FV213" s="32"/>
      <c r="FW213" s="32"/>
      <c r="FX213" s="32"/>
      <c r="FY213" s="32"/>
      <c r="FZ213" s="32"/>
      <c r="GA213" s="32"/>
      <c r="GB213" s="32"/>
      <c r="GC213" s="32"/>
      <c r="GD213" s="32"/>
      <c r="GE213" s="32"/>
      <c r="GF213" s="32"/>
      <c r="GG213" s="32"/>
      <c r="GH213" s="32"/>
      <c r="GI213" s="32"/>
      <c r="GJ213" s="32"/>
      <c r="GK213" s="32"/>
      <c r="GL213" s="32"/>
    </row>
    <row r="214" spans="1:194" ht="12.75">
      <c r="A214" s="102"/>
      <c r="B214" s="101">
        <f>IF(AA214&lt;1902,"",IF(ROW()=FirstDataRow,1,B213+1))</f>
      </c>
      <c r="C214" s="32"/>
      <c r="D214" s="32"/>
      <c r="E214" s="32"/>
      <c r="F214" s="32">
        <f t="shared" si="18"/>
      </c>
      <c r="G214" s="32"/>
      <c r="H214" s="32"/>
      <c r="I214" s="32"/>
      <c r="J214" s="32"/>
      <c r="K214" s="32"/>
      <c r="L214" s="32"/>
      <c r="M214" s="99">
        <f t="shared" si="21"/>
      </c>
      <c r="N214" s="99">
        <f t="shared" si="22"/>
      </c>
      <c r="O214" s="99">
        <f t="shared" si="23"/>
      </c>
      <c r="P214" s="30"/>
      <c r="Q214" s="32"/>
      <c r="R214" s="32"/>
      <c r="S214" s="32"/>
      <c r="T214" s="60">
        <f t="shared" si="24"/>
      </c>
      <c r="U214" s="30"/>
      <c r="V214" s="32"/>
      <c r="W214" s="32"/>
      <c r="X214" s="32"/>
      <c r="Y214" s="32"/>
      <c r="Z214" s="32"/>
      <c r="AA214" s="85">
        <f t="shared" si="19"/>
        <v>1900</v>
      </c>
      <c r="AB214" s="82">
        <f t="shared" si="20"/>
        <v>189</v>
      </c>
      <c r="AC214" s="86" t="b">
        <f t="shared" si="17"/>
        <v>0</v>
      </c>
      <c r="AD214" s="82" t="e">
        <f>VLOOKUP(E214,FieldElevations,2,FALSE)</f>
        <v>#N/A</v>
      </c>
      <c r="AE214" s="82"/>
      <c r="AF214" s="82"/>
      <c r="AG214" s="8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32"/>
      <c r="CM214" s="32"/>
      <c r="CN214" s="32"/>
      <c r="CO214" s="32"/>
      <c r="CP214" s="32"/>
      <c r="CQ214" s="32"/>
      <c r="CR214" s="32"/>
      <c r="CS214" s="32"/>
      <c r="CT214" s="32"/>
      <c r="CU214" s="32"/>
      <c r="CV214" s="32"/>
      <c r="CW214" s="32"/>
      <c r="CX214" s="32"/>
      <c r="CY214" s="32"/>
      <c r="CZ214" s="32"/>
      <c r="DA214" s="32"/>
      <c r="DB214" s="32"/>
      <c r="DC214" s="32"/>
      <c r="DD214" s="32"/>
      <c r="DE214" s="32"/>
      <c r="DF214" s="32"/>
      <c r="DG214" s="32"/>
      <c r="DH214" s="32"/>
      <c r="DI214" s="32"/>
      <c r="DJ214" s="32"/>
      <c r="DK214" s="32"/>
      <c r="DL214" s="32"/>
      <c r="DM214" s="32"/>
      <c r="DN214" s="32"/>
      <c r="DO214" s="32"/>
      <c r="DP214" s="32"/>
      <c r="DQ214" s="32"/>
      <c r="DR214" s="32"/>
      <c r="DS214" s="32"/>
      <c r="DT214" s="32"/>
      <c r="DU214" s="32"/>
      <c r="DV214" s="32"/>
      <c r="DW214" s="32"/>
      <c r="DX214" s="32"/>
      <c r="DY214" s="32"/>
      <c r="DZ214" s="32"/>
      <c r="EA214" s="32"/>
      <c r="EB214" s="32"/>
      <c r="EC214" s="32"/>
      <c r="ED214" s="32"/>
      <c r="EE214" s="32"/>
      <c r="EF214" s="32"/>
      <c r="EG214" s="32"/>
      <c r="EH214" s="32"/>
      <c r="EI214" s="32"/>
      <c r="EJ214" s="32"/>
      <c r="EK214" s="32"/>
      <c r="EL214" s="32"/>
      <c r="EM214" s="32"/>
      <c r="EN214" s="32"/>
      <c r="EO214" s="32"/>
      <c r="EP214" s="32"/>
      <c r="EQ214" s="32"/>
      <c r="ER214" s="32"/>
      <c r="ES214" s="32"/>
      <c r="ET214" s="32"/>
      <c r="EU214" s="32"/>
      <c r="EV214" s="32"/>
      <c r="EW214" s="32"/>
      <c r="EX214" s="32"/>
      <c r="EY214" s="32"/>
      <c r="EZ214" s="32"/>
      <c r="FA214" s="32"/>
      <c r="FB214" s="32"/>
      <c r="FC214" s="32"/>
      <c r="FD214" s="32"/>
      <c r="FE214" s="32"/>
      <c r="FF214" s="32"/>
      <c r="FG214" s="32"/>
      <c r="FH214" s="32"/>
      <c r="FI214" s="32"/>
      <c r="FJ214" s="32"/>
      <c r="FK214" s="32"/>
      <c r="FL214" s="32"/>
      <c r="FM214" s="32"/>
      <c r="FN214" s="32"/>
      <c r="FO214" s="32"/>
      <c r="FP214" s="32"/>
      <c r="FQ214" s="32"/>
      <c r="FR214" s="32"/>
      <c r="FS214" s="32"/>
      <c r="FT214" s="32"/>
      <c r="FU214" s="32"/>
      <c r="FV214" s="32"/>
      <c r="FW214" s="32"/>
      <c r="FX214" s="32"/>
      <c r="FY214" s="32"/>
      <c r="FZ214" s="32"/>
      <c r="GA214" s="32"/>
      <c r="GB214" s="32"/>
      <c r="GC214" s="32"/>
      <c r="GD214" s="32"/>
      <c r="GE214" s="32"/>
      <c r="GF214" s="32"/>
      <c r="GG214" s="32"/>
      <c r="GH214" s="32"/>
      <c r="GI214" s="32"/>
      <c r="GJ214" s="32"/>
      <c r="GK214" s="32"/>
      <c r="GL214" s="32"/>
    </row>
    <row r="215" spans="1:194" ht="12.75">
      <c r="A215" s="102"/>
      <c r="B215" s="101">
        <f>IF(AA215&lt;1902,"",IF(ROW()=FirstDataRow,1,B214+1))</f>
      </c>
      <c r="C215" s="32"/>
      <c r="D215" s="32"/>
      <c r="E215" s="32"/>
      <c r="F215" s="32">
        <f t="shared" si="18"/>
      </c>
      <c r="G215" s="32"/>
      <c r="H215" s="32"/>
      <c r="I215" s="32"/>
      <c r="J215" s="32"/>
      <c r="K215" s="32"/>
      <c r="L215" s="32"/>
      <c r="M215" s="99">
        <f t="shared" si="21"/>
      </c>
      <c r="N215" s="99">
        <f t="shared" si="22"/>
      </c>
      <c r="O215" s="99">
        <f t="shared" si="23"/>
      </c>
      <c r="P215" s="30"/>
      <c r="Q215" s="32"/>
      <c r="R215" s="32"/>
      <c r="S215" s="32"/>
      <c r="T215" s="60">
        <f t="shared" si="24"/>
      </c>
      <c r="U215" s="30"/>
      <c r="V215" s="32"/>
      <c r="W215" s="32"/>
      <c r="X215" s="32"/>
      <c r="Y215" s="32"/>
      <c r="Z215" s="32"/>
      <c r="AA215" s="85">
        <f t="shared" si="19"/>
        <v>1900</v>
      </c>
      <c r="AB215" s="82">
        <f t="shared" si="20"/>
        <v>190</v>
      </c>
      <c r="AC215" s="86" t="b">
        <f t="shared" si="17"/>
        <v>1</v>
      </c>
      <c r="AD215" s="82" t="e">
        <f>VLOOKUP(E215,FieldElevations,2,FALSE)</f>
        <v>#N/A</v>
      </c>
      <c r="AE215" s="82"/>
      <c r="AF215" s="82"/>
      <c r="AG215" s="8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2"/>
      <c r="CC215" s="32"/>
      <c r="CD215" s="32"/>
      <c r="CE215" s="32"/>
      <c r="CF215" s="32"/>
      <c r="CG215" s="32"/>
      <c r="CH215" s="32"/>
      <c r="CI215" s="32"/>
      <c r="CJ215" s="32"/>
      <c r="CK215" s="32"/>
      <c r="CL215" s="32"/>
      <c r="CM215" s="32"/>
      <c r="CN215" s="32"/>
      <c r="CO215" s="32"/>
      <c r="CP215" s="32"/>
      <c r="CQ215" s="32"/>
      <c r="CR215" s="32"/>
      <c r="CS215" s="32"/>
      <c r="CT215" s="32"/>
      <c r="CU215" s="32"/>
      <c r="CV215" s="32"/>
      <c r="CW215" s="32"/>
      <c r="CX215" s="32"/>
      <c r="CY215" s="32"/>
      <c r="CZ215" s="32"/>
      <c r="DA215" s="32"/>
      <c r="DB215" s="32"/>
      <c r="DC215" s="32"/>
      <c r="DD215" s="32"/>
      <c r="DE215" s="32"/>
      <c r="DF215" s="32"/>
      <c r="DG215" s="32"/>
      <c r="DH215" s="32"/>
      <c r="DI215" s="32"/>
      <c r="DJ215" s="32"/>
      <c r="DK215" s="32"/>
      <c r="DL215" s="32"/>
      <c r="DM215" s="32"/>
      <c r="DN215" s="32"/>
      <c r="DO215" s="32"/>
      <c r="DP215" s="32"/>
      <c r="DQ215" s="32"/>
      <c r="DR215" s="32"/>
      <c r="DS215" s="32"/>
      <c r="DT215" s="32"/>
      <c r="DU215" s="32"/>
      <c r="DV215" s="32"/>
      <c r="DW215" s="32"/>
      <c r="DX215" s="32"/>
      <c r="DY215" s="32"/>
      <c r="DZ215" s="32"/>
      <c r="EA215" s="32"/>
      <c r="EB215" s="32"/>
      <c r="EC215" s="32"/>
      <c r="ED215" s="32"/>
      <c r="EE215" s="32"/>
      <c r="EF215" s="32"/>
      <c r="EG215" s="32"/>
      <c r="EH215" s="32"/>
      <c r="EI215" s="32"/>
      <c r="EJ215" s="32"/>
      <c r="EK215" s="32"/>
      <c r="EL215" s="32"/>
      <c r="EM215" s="32"/>
      <c r="EN215" s="32"/>
      <c r="EO215" s="32"/>
      <c r="EP215" s="32"/>
      <c r="EQ215" s="32"/>
      <c r="ER215" s="32"/>
      <c r="ES215" s="32"/>
      <c r="ET215" s="32"/>
      <c r="EU215" s="32"/>
      <c r="EV215" s="32"/>
      <c r="EW215" s="32"/>
      <c r="EX215" s="32"/>
      <c r="EY215" s="32"/>
      <c r="EZ215" s="32"/>
      <c r="FA215" s="32"/>
      <c r="FB215" s="32"/>
      <c r="FC215" s="32"/>
      <c r="FD215" s="32"/>
      <c r="FE215" s="32"/>
      <c r="FF215" s="32"/>
      <c r="FG215" s="32"/>
      <c r="FH215" s="32"/>
      <c r="FI215" s="32"/>
      <c r="FJ215" s="32"/>
      <c r="FK215" s="32"/>
      <c r="FL215" s="32"/>
      <c r="FM215" s="32"/>
      <c r="FN215" s="32"/>
      <c r="FO215" s="32"/>
      <c r="FP215" s="32"/>
      <c r="FQ215" s="32"/>
      <c r="FR215" s="32"/>
      <c r="FS215" s="32"/>
      <c r="FT215" s="32"/>
      <c r="FU215" s="32"/>
      <c r="FV215" s="32"/>
      <c r="FW215" s="32"/>
      <c r="FX215" s="32"/>
      <c r="FY215" s="32"/>
      <c r="FZ215" s="32"/>
      <c r="GA215" s="32"/>
      <c r="GB215" s="32"/>
      <c r="GC215" s="32"/>
      <c r="GD215" s="32"/>
      <c r="GE215" s="32"/>
      <c r="GF215" s="32"/>
      <c r="GG215" s="32"/>
      <c r="GH215" s="32"/>
      <c r="GI215" s="32"/>
      <c r="GJ215" s="32"/>
      <c r="GK215" s="32"/>
      <c r="GL215" s="32"/>
    </row>
    <row r="216" spans="1:194" ht="12.75">
      <c r="A216" s="102"/>
      <c r="B216" s="101">
        <f>IF(AA216&lt;1902,"",IF(ROW()=FirstDataRow,1,B215+1))</f>
      </c>
      <c r="C216" s="32"/>
      <c r="D216" s="32"/>
      <c r="E216" s="32"/>
      <c r="F216" s="32">
        <f t="shared" si="18"/>
      </c>
      <c r="G216" s="32"/>
      <c r="H216" s="32"/>
      <c r="I216" s="32"/>
      <c r="J216" s="32"/>
      <c r="K216" s="32"/>
      <c r="L216" s="32"/>
      <c r="M216" s="99">
        <f t="shared" si="21"/>
      </c>
      <c r="N216" s="99">
        <f t="shared" si="22"/>
      </c>
      <c r="O216" s="99">
        <f t="shared" si="23"/>
      </c>
      <c r="P216" s="30"/>
      <c r="Q216" s="32"/>
      <c r="R216" s="32"/>
      <c r="S216" s="32"/>
      <c r="T216" s="60">
        <f t="shared" si="24"/>
      </c>
      <c r="U216" s="30"/>
      <c r="V216" s="32"/>
      <c r="W216" s="32"/>
      <c r="X216" s="32"/>
      <c r="Y216" s="32"/>
      <c r="Z216" s="32"/>
      <c r="AA216" s="85">
        <f t="shared" si="19"/>
        <v>1900</v>
      </c>
      <c r="AB216" s="82">
        <f t="shared" si="20"/>
        <v>191</v>
      </c>
      <c r="AC216" s="86" t="b">
        <f t="shared" si="17"/>
        <v>0</v>
      </c>
      <c r="AD216" s="82" t="e">
        <f>VLOOKUP(E216,FieldElevations,2,FALSE)</f>
        <v>#N/A</v>
      </c>
      <c r="AE216" s="82"/>
      <c r="AF216" s="82"/>
      <c r="AG216" s="8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  <c r="BZ216" s="32"/>
      <c r="CA216" s="32"/>
      <c r="CB216" s="32"/>
      <c r="CC216" s="32"/>
      <c r="CD216" s="32"/>
      <c r="CE216" s="32"/>
      <c r="CF216" s="32"/>
      <c r="CG216" s="32"/>
      <c r="CH216" s="32"/>
      <c r="CI216" s="32"/>
      <c r="CJ216" s="32"/>
      <c r="CK216" s="32"/>
      <c r="CL216" s="32"/>
      <c r="CM216" s="32"/>
      <c r="CN216" s="32"/>
      <c r="CO216" s="32"/>
      <c r="CP216" s="32"/>
      <c r="CQ216" s="32"/>
      <c r="CR216" s="32"/>
      <c r="CS216" s="32"/>
      <c r="CT216" s="32"/>
      <c r="CU216" s="32"/>
      <c r="CV216" s="32"/>
      <c r="CW216" s="32"/>
      <c r="CX216" s="32"/>
      <c r="CY216" s="32"/>
      <c r="CZ216" s="32"/>
      <c r="DA216" s="32"/>
      <c r="DB216" s="32"/>
      <c r="DC216" s="32"/>
      <c r="DD216" s="32"/>
      <c r="DE216" s="32"/>
      <c r="DF216" s="32"/>
      <c r="DG216" s="32"/>
      <c r="DH216" s="32"/>
      <c r="DI216" s="32"/>
      <c r="DJ216" s="32"/>
      <c r="DK216" s="32"/>
      <c r="DL216" s="32"/>
      <c r="DM216" s="32"/>
      <c r="DN216" s="32"/>
      <c r="DO216" s="32"/>
      <c r="DP216" s="32"/>
      <c r="DQ216" s="32"/>
      <c r="DR216" s="32"/>
      <c r="DS216" s="32"/>
      <c r="DT216" s="32"/>
      <c r="DU216" s="32"/>
      <c r="DV216" s="32"/>
      <c r="DW216" s="32"/>
      <c r="DX216" s="32"/>
      <c r="DY216" s="32"/>
      <c r="DZ216" s="32"/>
      <c r="EA216" s="32"/>
      <c r="EB216" s="32"/>
      <c r="EC216" s="32"/>
      <c r="ED216" s="32"/>
      <c r="EE216" s="32"/>
      <c r="EF216" s="32"/>
      <c r="EG216" s="32"/>
      <c r="EH216" s="32"/>
      <c r="EI216" s="32"/>
      <c r="EJ216" s="32"/>
      <c r="EK216" s="32"/>
      <c r="EL216" s="32"/>
      <c r="EM216" s="32"/>
      <c r="EN216" s="32"/>
      <c r="EO216" s="32"/>
      <c r="EP216" s="32"/>
      <c r="EQ216" s="32"/>
      <c r="ER216" s="32"/>
      <c r="ES216" s="32"/>
      <c r="ET216" s="32"/>
      <c r="EU216" s="32"/>
      <c r="EV216" s="32"/>
      <c r="EW216" s="32"/>
      <c r="EX216" s="32"/>
      <c r="EY216" s="32"/>
      <c r="EZ216" s="32"/>
      <c r="FA216" s="32"/>
      <c r="FB216" s="32"/>
      <c r="FC216" s="32"/>
      <c r="FD216" s="32"/>
      <c r="FE216" s="32"/>
      <c r="FF216" s="32"/>
      <c r="FG216" s="32"/>
      <c r="FH216" s="32"/>
      <c r="FI216" s="32"/>
      <c r="FJ216" s="32"/>
      <c r="FK216" s="32"/>
      <c r="FL216" s="32"/>
      <c r="FM216" s="32"/>
      <c r="FN216" s="32"/>
      <c r="FO216" s="32"/>
      <c r="FP216" s="32"/>
      <c r="FQ216" s="32"/>
      <c r="FR216" s="32"/>
      <c r="FS216" s="32"/>
      <c r="FT216" s="32"/>
      <c r="FU216" s="32"/>
      <c r="FV216" s="32"/>
      <c r="FW216" s="32"/>
      <c r="FX216" s="32"/>
      <c r="FY216" s="32"/>
      <c r="FZ216" s="32"/>
      <c r="GA216" s="32"/>
      <c r="GB216" s="32"/>
      <c r="GC216" s="32"/>
      <c r="GD216" s="32"/>
      <c r="GE216" s="32"/>
      <c r="GF216" s="32"/>
      <c r="GG216" s="32"/>
      <c r="GH216" s="32"/>
      <c r="GI216" s="32"/>
      <c r="GJ216" s="32"/>
      <c r="GK216" s="32"/>
      <c r="GL216" s="32"/>
    </row>
    <row r="217" spans="1:194" ht="12.75">
      <c r="A217" s="102"/>
      <c r="B217" s="101">
        <f>IF(AA217&lt;1902,"",IF(ROW()=FirstDataRow,1,B216+1))</f>
      </c>
      <c r="C217" s="32"/>
      <c r="D217" s="32"/>
      <c r="E217" s="32"/>
      <c r="F217" s="32">
        <f t="shared" si="18"/>
      </c>
      <c r="G217" s="32"/>
      <c r="H217" s="32"/>
      <c r="I217" s="32"/>
      <c r="J217" s="32"/>
      <c r="K217" s="32"/>
      <c r="L217" s="32"/>
      <c r="M217" s="99">
        <f t="shared" si="21"/>
      </c>
      <c r="N217" s="99">
        <f t="shared" si="22"/>
      </c>
      <c r="O217" s="99">
        <f t="shared" si="23"/>
      </c>
      <c r="P217" s="30"/>
      <c r="Q217" s="32"/>
      <c r="R217" s="32"/>
      <c r="S217" s="32"/>
      <c r="T217" s="60">
        <f t="shared" si="24"/>
      </c>
      <c r="U217" s="30"/>
      <c r="V217" s="32"/>
      <c r="W217" s="32"/>
      <c r="X217" s="32"/>
      <c r="Y217" s="32"/>
      <c r="Z217" s="32"/>
      <c r="AA217" s="85">
        <f t="shared" si="19"/>
        <v>1900</v>
      </c>
      <c r="AB217" s="82">
        <f t="shared" si="20"/>
        <v>192</v>
      </c>
      <c r="AC217" s="86" t="b">
        <f t="shared" si="17"/>
        <v>0</v>
      </c>
      <c r="AD217" s="82" t="e">
        <f>VLOOKUP(E217,FieldElevations,2,FALSE)</f>
        <v>#N/A</v>
      </c>
      <c r="AE217" s="82"/>
      <c r="AF217" s="82"/>
      <c r="AG217" s="8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  <c r="CA217" s="32"/>
      <c r="CB217" s="32"/>
      <c r="CC217" s="32"/>
      <c r="CD217" s="32"/>
      <c r="CE217" s="32"/>
      <c r="CF217" s="32"/>
      <c r="CG217" s="32"/>
      <c r="CH217" s="32"/>
      <c r="CI217" s="32"/>
      <c r="CJ217" s="32"/>
      <c r="CK217" s="32"/>
      <c r="CL217" s="32"/>
      <c r="CM217" s="32"/>
      <c r="CN217" s="32"/>
      <c r="CO217" s="32"/>
      <c r="CP217" s="32"/>
      <c r="CQ217" s="32"/>
      <c r="CR217" s="32"/>
      <c r="CS217" s="32"/>
      <c r="CT217" s="32"/>
      <c r="CU217" s="32"/>
      <c r="CV217" s="32"/>
      <c r="CW217" s="32"/>
      <c r="CX217" s="32"/>
      <c r="CY217" s="32"/>
      <c r="CZ217" s="32"/>
      <c r="DA217" s="32"/>
      <c r="DB217" s="32"/>
      <c r="DC217" s="32"/>
      <c r="DD217" s="32"/>
      <c r="DE217" s="32"/>
      <c r="DF217" s="32"/>
      <c r="DG217" s="32"/>
      <c r="DH217" s="32"/>
      <c r="DI217" s="32"/>
      <c r="DJ217" s="32"/>
      <c r="DK217" s="32"/>
      <c r="DL217" s="32"/>
      <c r="DM217" s="32"/>
      <c r="DN217" s="32"/>
      <c r="DO217" s="32"/>
      <c r="DP217" s="32"/>
      <c r="DQ217" s="32"/>
      <c r="DR217" s="32"/>
      <c r="DS217" s="32"/>
      <c r="DT217" s="32"/>
      <c r="DU217" s="32"/>
      <c r="DV217" s="32"/>
      <c r="DW217" s="32"/>
      <c r="DX217" s="32"/>
      <c r="DY217" s="32"/>
      <c r="DZ217" s="32"/>
      <c r="EA217" s="32"/>
      <c r="EB217" s="32"/>
      <c r="EC217" s="32"/>
      <c r="ED217" s="32"/>
      <c r="EE217" s="32"/>
      <c r="EF217" s="32"/>
      <c r="EG217" s="32"/>
      <c r="EH217" s="32"/>
      <c r="EI217" s="32"/>
      <c r="EJ217" s="32"/>
      <c r="EK217" s="32"/>
      <c r="EL217" s="32"/>
      <c r="EM217" s="32"/>
      <c r="EN217" s="32"/>
      <c r="EO217" s="32"/>
      <c r="EP217" s="32"/>
      <c r="EQ217" s="32"/>
      <c r="ER217" s="32"/>
      <c r="ES217" s="32"/>
      <c r="ET217" s="32"/>
      <c r="EU217" s="32"/>
      <c r="EV217" s="32"/>
      <c r="EW217" s="32"/>
      <c r="EX217" s="32"/>
      <c r="EY217" s="32"/>
      <c r="EZ217" s="32"/>
      <c r="FA217" s="32"/>
      <c r="FB217" s="32"/>
      <c r="FC217" s="32"/>
      <c r="FD217" s="32"/>
      <c r="FE217" s="32"/>
      <c r="FF217" s="32"/>
      <c r="FG217" s="32"/>
      <c r="FH217" s="32"/>
      <c r="FI217" s="32"/>
      <c r="FJ217" s="32"/>
      <c r="FK217" s="32"/>
      <c r="FL217" s="32"/>
      <c r="FM217" s="32"/>
      <c r="FN217" s="32"/>
      <c r="FO217" s="32"/>
      <c r="FP217" s="32"/>
      <c r="FQ217" s="32"/>
      <c r="FR217" s="32"/>
      <c r="FS217" s="32"/>
      <c r="FT217" s="32"/>
      <c r="FU217" s="32"/>
      <c r="FV217" s="32"/>
      <c r="FW217" s="32"/>
      <c r="FX217" s="32"/>
      <c r="FY217" s="32"/>
      <c r="FZ217" s="32"/>
      <c r="GA217" s="32"/>
      <c r="GB217" s="32"/>
      <c r="GC217" s="32"/>
      <c r="GD217" s="32"/>
      <c r="GE217" s="32"/>
      <c r="GF217" s="32"/>
      <c r="GG217" s="32"/>
      <c r="GH217" s="32"/>
      <c r="GI217" s="32"/>
      <c r="GJ217" s="32"/>
      <c r="GK217" s="32"/>
      <c r="GL217" s="32"/>
    </row>
    <row r="218" spans="1:194" ht="12.75">
      <c r="A218" s="102"/>
      <c r="B218" s="101">
        <f>IF(AA218&lt;1902,"",IF(ROW()=FirstDataRow,1,B217+1))</f>
      </c>
      <c r="C218" s="32"/>
      <c r="D218" s="32"/>
      <c r="E218" s="32"/>
      <c r="F218" s="32">
        <f t="shared" si="18"/>
      </c>
      <c r="G218" s="32"/>
      <c r="H218" s="32"/>
      <c r="I218" s="32"/>
      <c r="J218" s="32"/>
      <c r="K218" s="32"/>
      <c r="L218" s="32"/>
      <c r="M218" s="99">
        <f t="shared" si="21"/>
      </c>
      <c r="N218" s="99">
        <f t="shared" si="22"/>
      </c>
      <c r="O218" s="99">
        <f t="shared" si="23"/>
      </c>
      <c r="P218" s="30"/>
      <c r="Q218" s="32"/>
      <c r="R218" s="32"/>
      <c r="S218" s="32"/>
      <c r="T218" s="60">
        <f t="shared" si="24"/>
      </c>
      <c r="U218" s="30"/>
      <c r="V218" s="32"/>
      <c r="W218" s="32"/>
      <c r="X218" s="32"/>
      <c r="Y218" s="32"/>
      <c r="Z218" s="32"/>
      <c r="AA218" s="85">
        <f t="shared" si="19"/>
        <v>1900</v>
      </c>
      <c r="AB218" s="82">
        <f t="shared" si="20"/>
        <v>193</v>
      </c>
      <c r="AC218" s="86" t="b">
        <f aca="true" t="shared" si="25" ref="AC218:AC281">AB218/10=INT(AB218/10)</f>
        <v>0</v>
      </c>
      <c r="AD218" s="82" t="e">
        <f>VLOOKUP(E218,FieldElevations,2,FALSE)</f>
        <v>#N/A</v>
      </c>
      <c r="AE218" s="82"/>
      <c r="AF218" s="82"/>
      <c r="AG218" s="8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2"/>
      <c r="CC218" s="32"/>
      <c r="CD218" s="32"/>
      <c r="CE218" s="32"/>
      <c r="CF218" s="32"/>
      <c r="CG218" s="32"/>
      <c r="CH218" s="32"/>
      <c r="CI218" s="32"/>
      <c r="CJ218" s="32"/>
      <c r="CK218" s="32"/>
      <c r="CL218" s="32"/>
      <c r="CM218" s="32"/>
      <c r="CN218" s="32"/>
      <c r="CO218" s="32"/>
      <c r="CP218" s="32"/>
      <c r="CQ218" s="32"/>
      <c r="CR218" s="32"/>
      <c r="CS218" s="32"/>
      <c r="CT218" s="32"/>
      <c r="CU218" s="32"/>
      <c r="CV218" s="32"/>
      <c r="CW218" s="32"/>
      <c r="CX218" s="32"/>
      <c r="CY218" s="32"/>
      <c r="CZ218" s="32"/>
      <c r="DA218" s="32"/>
      <c r="DB218" s="32"/>
      <c r="DC218" s="32"/>
      <c r="DD218" s="32"/>
      <c r="DE218" s="32"/>
      <c r="DF218" s="32"/>
      <c r="DG218" s="32"/>
      <c r="DH218" s="32"/>
      <c r="DI218" s="32"/>
      <c r="DJ218" s="32"/>
      <c r="DK218" s="32"/>
      <c r="DL218" s="32"/>
      <c r="DM218" s="32"/>
      <c r="DN218" s="32"/>
      <c r="DO218" s="32"/>
      <c r="DP218" s="32"/>
      <c r="DQ218" s="32"/>
      <c r="DR218" s="32"/>
      <c r="DS218" s="32"/>
      <c r="DT218" s="32"/>
      <c r="DU218" s="32"/>
      <c r="DV218" s="32"/>
      <c r="DW218" s="32"/>
      <c r="DX218" s="32"/>
      <c r="DY218" s="32"/>
      <c r="DZ218" s="32"/>
      <c r="EA218" s="32"/>
      <c r="EB218" s="32"/>
      <c r="EC218" s="32"/>
      <c r="ED218" s="32"/>
      <c r="EE218" s="32"/>
      <c r="EF218" s="32"/>
      <c r="EG218" s="32"/>
      <c r="EH218" s="32"/>
      <c r="EI218" s="32"/>
      <c r="EJ218" s="32"/>
      <c r="EK218" s="32"/>
      <c r="EL218" s="32"/>
      <c r="EM218" s="32"/>
      <c r="EN218" s="32"/>
      <c r="EO218" s="32"/>
      <c r="EP218" s="32"/>
      <c r="EQ218" s="32"/>
      <c r="ER218" s="32"/>
      <c r="ES218" s="32"/>
      <c r="ET218" s="32"/>
      <c r="EU218" s="32"/>
      <c r="EV218" s="32"/>
      <c r="EW218" s="32"/>
      <c r="EX218" s="32"/>
      <c r="EY218" s="32"/>
      <c r="EZ218" s="32"/>
      <c r="FA218" s="32"/>
      <c r="FB218" s="32"/>
      <c r="FC218" s="32"/>
      <c r="FD218" s="32"/>
      <c r="FE218" s="32"/>
      <c r="FF218" s="32"/>
      <c r="FG218" s="32"/>
      <c r="FH218" s="32"/>
      <c r="FI218" s="32"/>
      <c r="FJ218" s="32"/>
      <c r="FK218" s="32"/>
      <c r="FL218" s="32"/>
      <c r="FM218" s="32"/>
      <c r="FN218" s="32"/>
      <c r="FO218" s="32"/>
      <c r="FP218" s="32"/>
      <c r="FQ218" s="32"/>
      <c r="FR218" s="32"/>
      <c r="FS218" s="32"/>
      <c r="FT218" s="32"/>
      <c r="FU218" s="32"/>
      <c r="FV218" s="32"/>
      <c r="FW218" s="32"/>
      <c r="FX218" s="32"/>
      <c r="FY218" s="32"/>
      <c r="FZ218" s="32"/>
      <c r="GA218" s="32"/>
      <c r="GB218" s="32"/>
      <c r="GC218" s="32"/>
      <c r="GD218" s="32"/>
      <c r="GE218" s="32"/>
      <c r="GF218" s="32"/>
      <c r="GG218" s="32"/>
      <c r="GH218" s="32"/>
      <c r="GI218" s="32"/>
      <c r="GJ218" s="32"/>
      <c r="GK218" s="32"/>
      <c r="GL218" s="32"/>
    </row>
    <row r="219" spans="1:194" ht="12.75">
      <c r="A219" s="102"/>
      <c r="B219" s="101">
        <f>IF(AA219&lt;1902,"",IF(ROW()=FirstDataRow,1,B218+1))</f>
      </c>
      <c r="C219" s="32"/>
      <c r="D219" s="32"/>
      <c r="E219" s="32"/>
      <c r="F219" s="32">
        <f aca="true" t="shared" si="26" ref="F219:F282">IF(E219=0,"",IF(ISERROR(AD219),"",AD219))</f>
      </c>
      <c r="G219" s="32"/>
      <c r="H219" s="32"/>
      <c r="I219" s="32"/>
      <c r="J219" s="32"/>
      <c r="K219" s="32"/>
      <c r="L219" s="32"/>
      <c r="M219" s="99">
        <f t="shared" si="21"/>
      </c>
      <c r="N219" s="99">
        <f t="shared" si="22"/>
      </c>
      <c r="O219" s="99">
        <f t="shared" si="23"/>
      </c>
      <c r="P219" s="30"/>
      <c r="Q219" s="32"/>
      <c r="R219" s="32"/>
      <c r="S219" s="32"/>
      <c r="T219" s="60">
        <f t="shared" si="24"/>
      </c>
      <c r="U219" s="30"/>
      <c r="V219" s="32"/>
      <c r="W219" s="32"/>
      <c r="X219" s="32"/>
      <c r="Y219" s="32"/>
      <c r="Z219" s="32"/>
      <c r="AA219" s="85">
        <f aca="true" t="shared" si="27" ref="AA219:AA225">YEAR(A219)</f>
        <v>1900</v>
      </c>
      <c r="AB219" s="82">
        <f t="shared" si="20"/>
        <v>194</v>
      </c>
      <c r="AC219" s="86" t="b">
        <f t="shared" si="25"/>
        <v>0</v>
      </c>
      <c r="AD219" s="82" t="e">
        <f>VLOOKUP(E219,FieldElevations,2,FALSE)</f>
        <v>#N/A</v>
      </c>
      <c r="AE219" s="82"/>
      <c r="AF219" s="82"/>
      <c r="AG219" s="8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32"/>
      <c r="CF219" s="32"/>
      <c r="CG219" s="32"/>
      <c r="CH219" s="32"/>
      <c r="CI219" s="32"/>
      <c r="CJ219" s="32"/>
      <c r="CK219" s="32"/>
      <c r="CL219" s="32"/>
      <c r="CM219" s="32"/>
      <c r="CN219" s="32"/>
      <c r="CO219" s="32"/>
      <c r="CP219" s="32"/>
      <c r="CQ219" s="32"/>
      <c r="CR219" s="32"/>
      <c r="CS219" s="32"/>
      <c r="CT219" s="32"/>
      <c r="CU219" s="32"/>
      <c r="CV219" s="32"/>
      <c r="CW219" s="32"/>
      <c r="CX219" s="32"/>
      <c r="CY219" s="32"/>
      <c r="CZ219" s="32"/>
      <c r="DA219" s="32"/>
      <c r="DB219" s="32"/>
      <c r="DC219" s="32"/>
      <c r="DD219" s="32"/>
      <c r="DE219" s="32"/>
      <c r="DF219" s="32"/>
      <c r="DG219" s="32"/>
      <c r="DH219" s="32"/>
      <c r="DI219" s="32"/>
      <c r="DJ219" s="32"/>
      <c r="DK219" s="32"/>
      <c r="DL219" s="32"/>
      <c r="DM219" s="32"/>
      <c r="DN219" s="32"/>
      <c r="DO219" s="32"/>
      <c r="DP219" s="32"/>
      <c r="DQ219" s="32"/>
      <c r="DR219" s="32"/>
      <c r="DS219" s="32"/>
      <c r="DT219" s="32"/>
      <c r="DU219" s="32"/>
      <c r="DV219" s="32"/>
      <c r="DW219" s="32"/>
      <c r="DX219" s="32"/>
      <c r="DY219" s="32"/>
      <c r="DZ219" s="32"/>
      <c r="EA219" s="32"/>
      <c r="EB219" s="32"/>
      <c r="EC219" s="32"/>
      <c r="ED219" s="32"/>
      <c r="EE219" s="32"/>
      <c r="EF219" s="32"/>
      <c r="EG219" s="32"/>
      <c r="EH219" s="32"/>
      <c r="EI219" s="32"/>
      <c r="EJ219" s="32"/>
      <c r="EK219" s="32"/>
      <c r="EL219" s="32"/>
      <c r="EM219" s="32"/>
      <c r="EN219" s="32"/>
      <c r="EO219" s="32"/>
      <c r="EP219" s="32"/>
      <c r="EQ219" s="32"/>
      <c r="ER219" s="32"/>
      <c r="ES219" s="32"/>
      <c r="ET219" s="32"/>
      <c r="EU219" s="32"/>
      <c r="EV219" s="32"/>
      <c r="EW219" s="32"/>
      <c r="EX219" s="32"/>
      <c r="EY219" s="32"/>
      <c r="EZ219" s="32"/>
      <c r="FA219" s="32"/>
      <c r="FB219" s="32"/>
      <c r="FC219" s="32"/>
      <c r="FD219" s="32"/>
      <c r="FE219" s="32"/>
      <c r="FF219" s="32"/>
      <c r="FG219" s="32"/>
      <c r="FH219" s="32"/>
      <c r="FI219" s="32"/>
      <c r="FJ219" s="32"/>
      <c r="FK219" s="32"/>
      <c r="FL219" s="32"/>
      <c r="FM219" s="32"/>
      <c r="FN219" s="32"/>
      <c r="FO219" s="32"/>
      <c r="FP219" s="32"/>
      <c r="FQ219" s="32"/>
      <c r="FR219" s="32"/>
      <c r="FS219" s="32"/>
      <c r="FT219" s="32"/>
      <c r="FU219" s="32"/>
      <c r="FV219" s="32"/>
      <c r="FW219" s="32"/>
      <c r="FX219" s="32"/>
      <c r="FY219" s="32"/>
      <c r="FZ219" s="32"/>
      <c r="GA219" s="32"/>
      <c r="GB219" s="32"/>
      <c r="GC219" s="32"/>
      <c r="GD219" s="32"/>
      <c r="GE219" s="32"/>
      <c r="GF219" s="32"/>
      <c r="GG219" s="32"/>
      <c r="GH219" s="32"/>
      <c r="GI219" s="32"/>
      <c r="GJ219" s="32"/>
      <c r="GK219" s="32"/>
      <c r="GL219" s="32"/>
    </row>
    <row r="220" spans="1:194" ht="12.75">
      <c r="A220" s="102"/>
      <c r="B220" s="101">
        <f>IF(AA220&lt;1902,"",IF(ROW()=FirstDataRow,1,B219+1))</f>
      </c>
      <c r="C220" s="32"/>
      <c r="D220" s="32"/>
      <c r="E220" s="32"/>
      <c r="F220" s="32">
        <f t="shared" si="26"/>
      </c>
      <c r="G220" s="32"/>
      <c r="H220" s="32"/>
      <c r="I220" s="32"/>
      <c r="J220" s="32"/>
      <c r="K220" s="32"/>
      <c r="L220" s="32"/>
      <c r="M220" s="99">
        <f t="shared" si="21"/>
      </c>
      <c r="N220" s="99">
        <f t="shared" si="22"/>
      </c>
      <c r="O220" s="99">
        <f t="shared" si="23"/>
      </c>
      <c r="P220" s="30"/>
      <c r="Q220" s="32"/>
      <c r="R220" s="32"/>
      <c r="S220" s="32"/>
      <c r="T220" s="60">
        <f t="shared" si="24"/>
      </c>
      <c r="U220" s="30"/>
      <c r="V220" s="32"/>
      <c r="W220" s="32"/>
      <c r="X220" s="32"/>
      <c r="Y220" s="32"/>
      <c r="Z220" s="32"/>
      <c r="AA220" s="85">
        <f t="shared" si="27"/>
        <v>1900</v>
      </c>
      <c r="AB220" s="82">
        <f aca="true" t="shared" si="28" ref="AB220:AB225">AB219+1</f>
        <v>195</v>
      </c>
      <c r="AC220" s="86" t="b">
        <f t="shared" si="25"/>
        <v>0</v>
      </c>
      <c r="AD220" s="82" t="e">
        <f>VLOOKUP(E220,FieldElevations,2,FALSE)</f>
        <v>#N/A</v>
      </c>
      <c r="AE220" s="82"/>
      <c r="AF220" s="82"/>
      <c r="AG220" s="8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32"/>
      <c r="CM220" s="32"/>
      <c r="CN220" s="32"/>
      <c r="CO220" s="32"/>
      <c r="CP220" s="32"/>
      <c r="CQ220" s="32"/>
      <c r="CR220" s="32"/>
      <c r="CS220" s="32"/>
      <c r="CT220" s="32"/>
      <c r="CU220" s="32"/>
      <c r="CV220" s="32"/>
      <c r="CW220" s="32"/>
      <c r="CX220" s="32"/>
      <c r="CY220" s="32"/>
      <c r="CZ220" s="32"/>
      <c r="DA220" s="32"/>
      <c r="DB220" s="32"/>
      <c r="DC220" s="32"/>
      <c r="DD220" s="32"/>
      <c r="DE220" s="32"/>
      <c r="DF220" s="32"/>
      <c r="DG220" s="32"/>
      <c r="DH220" s="32"/>
      <c r="DI220" s="32"/>
      <c r="DJ220" s="32"/>
      <c r="DK220" s="32"/>
      <c r="DL220" s="32"/>
      <c r="DM220" s="32"/>
      <c r="DN220" s="32"/>
      <c r="DO220" s="32"/>
      <c r="DP220" s="32"/>
      <c r="DQ220" s="32"/>
      <c r="DR220" s="32"/>
      <c r="DS220" s="32"/>
      <c r="DT220" s="32"/>
      <c r="DU220" s="32"/>
      <c r="DV220" s="32"/>
      <c r="DW220" s="32"/>
      <c r="DX220" s="32"/>
      <c r="DY220" s="32"/>
      <c r="DZ220" s="32"/>
      <c r="EA220" s="32"/>
      <c r="EB220" s="32"/>
      <c r="EC220" s="32"/>
      <c r="ED220" s="32"/>
      <c r="EE220" s="32"/>
      <c r="EF220" s="32"/>
      <c r="EG220" s="32"/>
      <c r="EH220" s="32"/>
      <c r="EI220" s="32"/>
      <c r="EJ220" s="32"/>
      <c r="EK220" s="32"/>
      <c r="EL220" s="32"/>
      <c r="EM220" s="32"/>
      <c r="EN220" s="32"/>
      <c r="EO220" s="32"/>
      <c r="EP220" s="32"/>
      <c r="EQ220" s="32"/>
      <c r="ER220" s="32"/>
      <c r="ES220" s="32"/>
      <c r="ET220" s="32"/>
      <c r="EU220" s="32"/>
      <c r="EV220" s="32"/>
      <c r="EW220" s="32"/>
      <c r="EX220" s="32"/>
      <c r="EY220" s="32"/>
      <c r="EZ220" s="32"/>
      <c r="FA220" s="32"/>
      <c r="FB220" s="32"/>
      <c r="FC220" s="32"/>
      <c r="FD220" s="32"/>
      <c r="FE220" s="32"/>
      <c r="FF220" s="32"/>
      <c r="FG220" s="32"/>
      <c r="FH220" s="32"/>
      <c r="FI220" s="32"/>
      <c r="FJ220" s="32"/>
      <c r="FK220" s="32"/>
      <c r="FL220" s="32"/>
      <c r="FM220" s="32"/>
      <c r="FN220" s="32"/>
      <c r="FO220" s="32"/>
      <c r="FP220" s="32"/>
      <c r="FQ220" s="32"/>
      <c r="FR220" s="32"/>
      <c r="FS220" s="32"/>
      <c r="FT220" s="32"/>
      <c r="FU220" s="32"/>
      <c r="FV220" s="32"/>
      <c r="FW220" s="32"/>
      <c r="FX220" s="32"/>
      <c r="FY220" s="32"/>
      <c r="FZ220" s="32"/>
      <c r="GA220" s="32"/>
      <c r="GB220" s="32"/>
      <c r="GC220" s="32"/>
      <c r="GD220" s="32"/>
      <c r="GE220" s="32"/>
      <c r="GF220" s="32"/>
      <c r="GG220" s="32"/>
      <c r="GH220" s="32"/>
      <c r="GI220" s="32"/>
      <c r="GJ220" s="32"/>
      <c r="GK220" s="32"/>
      <c r="GL220" s="32"/>
    </row>
    <row r="221" spans="1:194" ht="12.75">
      <c r="A221" s="102"/>
      <c r="B221" s="101">
        <f>IF(AA221&lt;1902,"",IF(ROW()=FirstDataRow,1,B220+1))</f>
      </c>
      <c r="C221" s="32"/>
      <c r="D221" s="32"/>
      <c r="E221" s="32"/>
      <c r="F221" s="32">
        <f t="shared" si="26"/>
      </c>
      <c r="G221" s="32"/>
      <c r="H221" s="32"/>
      <c r="I221" s="32"/>
      <c r="J221" s="32"/>
      <c r="K221" s="32"/>
      <c r="L221" s="32"/>
      <c r="M221" s="99">
        <f t="shared" si="21"/>
      </c>
      <c r="N221" s="99">
        <f t="shared" si="22"/>
      </c>
      <c r="O221" s="99">
        <f t="shared" si="23"/>
      </c>
      <c r="P221" s="30"/>
      <c r="Q221" s="32"/>
      <c r="R221" s="32"/>
      <c r="S221" s="32"/>
      <c r="T221" s="60">
        <f t="shared" si="24"/>
      </c>
      <c r="U221" s="30"/>
      <c r="V221" s="32"/>
      <c r="W221" s="32"/>
      <c r="X221" s="32"/>
      <c r="Y221" s="32"/>
      <c r="Z221" s="32"/>
      <c r="AA221" s="85">
        <f t="shared" si="27"/>
        <v>1900</v>
      </c>
      <c r="AB221" s="82">
        <f t="shared" si="28"/>
        <v>196</v>
      </c>
      <c r="AC221" s="86" t="b">
        <f t="shared" si="25"/>
        <v>0</v>
      </c>
      <c r="AD221" s="82" t="e">
        <f>VLOOKUP(E221,FieldElevations,2,FALSE)</f>
        <v>#N/A</v>
      </c>
      <c r="AE221" s="82"/>
      <c r="AF221" s="82"/>
      <c r="AG221" s="8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2"/>
      <c r="CF221" s="32"/>
      <c r="CG221" s="32"/>
      <c r="CH221" s="32"/>
      <c r="CI221" s="32"/>
      <c r="CJ221" s="32"/>
      <c r="CK221" s="32"/>
      <c r="CL221" s="32"/>
      <c r="CM221" s="32"/>
      <c r="CN221" s="32"/>
      <c r="CO221" s="32"/>
      <c r="CP221" s="32"/>
      <c r="CQ221" s="32"/>
      <c r="CR221" s="32"/>
      <c r="CS221" s="32"/>
      <c r="CT221" s="32"/>
      <c r="CU221" s="32"/>
      <c r="CV221" s="32"/>
      <c r="CW221" s="32"/>
      <c r="CX221" s="32"/>
      <c r="CY221" s="32"/>
      <c r="CZ221" s="32"/>
      <c r="DA221" s="32"/>
      <c r="DB221" s="32"/>
      <c r="DC221" s="32"/>
      <c r="DD221" s="32"/>
      <c r="DE221" s="32"/>
      <c r="DF221" s="32"/>
      <c r="DG221" s="32"/>
      <c r="DH221" s="32"/>
      <c r="DI221" s="32"/>
      <c r="DJ221" s="32"/>
      <c r="DK221" s="32"/>
      <c r="DL221" s="32"/>
      <c r="DM221" s="32"/>
      <c r="DN221" s="32"/>
      <c r="DO221" s="32"/>
      <c r="DP221" s="32"/>
      <c r="DQ221" s="32"/>
      <c r="DR221" s="32"/>
      <c r="DS221" s="32"/>
      <c r="DT221" s="32"/>
      <c r="DU221" s="32"/>
      <c r="DV221" s="32"/>
      <c r="DW221" s="32"/>
      <c r="DX221" s="32"/>
      <c r="DY221" s="32"/>
      <c r="DZ221" s="32"/>
      <c r="EA221" s="32"/>
      <c r="EB221" s="32"/>
      <c r="EC221" s="32"/>
      <c r="ED221" s="32"/>
      <c r="EE221" s="32"/>
      <c r="EF221" s="32"/>
      <c r="EG221" s="32"/>
      <c r="EH221" s="32"/>
      <c r="EI221" s="32"/>
      <c r="EJ221" s="32"/>
      <c r="EK221" s="32"/>
      <c r="EL221" s="32"/>
      <c r="EM221" s="32"/>
      <c r="EN221" s="32"/>
      <c r="EO221" s="32"/>
      <c r="EP221" s="32"/>
      <c r="EQ221" s="32"/>
      <c r="ER221" s="32"/>
      <c r="ES221" s="32"/>
      <c r="ET221" s="32"/>
      <c r="EU221" s="32"/>
      <c r="EV221" s="32"/>
      <c r="EW221" s="32"/>
      <c r="EX221" s="32"/>
      <c r="EY221" s="32"/>
      <c r="EZ221" s="32"/>
      <c r="FA221" s="32"/>
      <c r="FB221" s="32"/>
      <c r="FC221" s="32"/>
      <c r="FD221" s="32"/>
      <c r="FE221" s="32"/>
      <c r="FF221" s="32"/>
      <c r="FG221" s="32"/>
      <c r="FH221" s="32"/>
      <c r="FI221" s="32"/>
      <c r="FJ221" s="32"/>
      <c r="FK221" s="32"/>
      <c r="FL221" s="32"/>
      <c r="FM221" s="32"/>
      <c r="FN221" s="32"/>
      <c r="FO221" s="32"/>
      <c r="FP221" s="32"/>
      <c r="FQ221" s="32"/>
      <c r="FR221" s="32"/>
      <c r="FS221" s="32"/>
      <c r="FT221" s="32"/>
      <c r="FU221" s="32"/>
      <c r="FV221" s="32"/>
      <c r="FW221" s="32"/>
      <c r="FX221" s="32"/>
      <c r="FY221" s="32"/>
      <c r="FZ221" s="32"/>
      <c r="GA221" s="32"/>
      <c r="GB221" s="32"/>
      <c r="GC221" s="32"/>
      <c r="GD221" s="32"/>
      <c r="GE221" s="32"/>
      <c r="GF221" s="32"/>
      <c r="GG221" s="32"/>
      <c r="GH221" s="32"/>
      <c r="GI221" s="32"/>
      <c r="GJ221" s="32"/>
      <c r="GK221" s="32"/>
      <c r="GL221" s="32"/>
    </row>
    <row r="222" spans="1:194" ht="12.75">
      <c r="A222" s="102"/>
      <c r="B222" s="101">
        <f>IF(AA222&lt;1902,"",IF(ROW()=FirstDataRow,1,B221+1))</f>
      </c>
      <c r="C222" s="32"/>
      <c r="D222" s="32"/>
      <c r="E222" s="32"/>
      <c r="F222" s="32">
        <f t="shared" si="26"/>
      </c>
      <c r="G222" s="32"/>
      <c r="H222" s="32"/>
      <c r="I222" s="32"/>
      <c r="J222" s="32"/>
      <c r="K222" s="32"/>
      <c r="L222" s="32"/>
      <c r="M222" s="99">
        <f t="shared" si="21"/>
      </c>
      <c r="N222" s="99">
        <f t="shared" si="22"/>
      </c>
      <c r="O222" s="99">
        <f t="shared" si="23"/>
      </c>
      <c r="P222" s="30"/>
      <c r="Q222" s="32"/>
      <c r="R222" s="32"/>
      <c r="S222" s="32"/>
      <c r="T222" s="60">
        <f t="shared" si="24"/>
      </c>
      <c r="U222" s="30"/>
      <c r="V222" s="32"/>
      <c r="W222" s="32"/>
      <c r="X222" s="32"/>
      <c r="Y222" s="32"/>
      <c r="Z222" s="32"/>
      <c r="AA222" s="85">
        <f t="shared" si="27"/>
        <v>1900</v>
      </c>
      <c r="AB222" s="82">
        <f t="shared" si="28"/>
        <v>197</v>
      </c>
      <c r="AC222" s="86" t="b">
        <f t="shared" si="25"/>
        <v>0</v>
      </c>
      <c r="AD222" s="82" t="e">
        <f>VLOOKUP(E222,FieldElevations,2,FALSE)</f>
        <v>#N/A</v>
      </c>
      <c r="AE222" s="82"/>
      <c r="AF222" s="82"/>
      <c r="AG222" s="8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  <c r="CA222" s="32"/>
      <c r="CB222" s="32"/>
      <c r="CC222" s="32"/>
      <c r="CD222" s="32"/>
      <c r="CE222" s="32"/>
      <c r="CF222" s="32"/>
      <c r="CG222" s="32"/>
      <c r="CH222" s="32"/>
      <c r="CI222" s="32"/>
      <c r="CJ222" s="32"/>
      <c r="CK222" s="32"/>
      <c r="CL222" s="32"/>
      <c r="CM222" s="32"/>
      <c r="CN222" s="32"/>
      <c r="CO222" s="32"/>
      <c r="CP222" s="32"/>
      <c r="CQ222" s="32"/>
      <c r="CR222" s="32"/>
      <c r="CS222" s="32"/>
      <c r="CT222" s="32"/>
      <c r="CU222" s="32"/>
      <c r="CV222" s="32"/>
      <c r="CW222" s="32"/>
      <c r="CX222" s="32"/>
      <c r="CY222" s="32"/>
      <c r="CZ222" s="32"/>
      <c r="DA222" s="32"/>
      <c r="DB222" s="32"/>
      <c r="DC222" s="32"/>
      <c r="DD222" s="32"/>
      <c r="DE222" s="32"/>
      <c r="DF222" s="32"/>
      <c r="DG222" s="32"/>
      <c r="DH222" s="32"/>
      <c r="DI222" s="32"/>
      <c r="DJ222" s="32"/>
      <c r="DK222" s="32"/>
      <c r="DL222" s="32"/>
      <c r="DM222" s="32"/>
      <c r="DN222" s="32"/>
      <c r="DO222" s="32"/>
      <c r="DP222" s="32"/>
      <c r="DQ222" s="32"/>
      <c r="DR222" s="32"/>
      <c r="DS222" s="32"/>
      <c r="DT222" s="32"/>
      <c r="DU222" s="32"/>
      <c r="DV222" s="32"/>
      <c r="DW222" s="32"/>
      <c r="DX222" s="32"/>
      <c r="DY222" s="32"/>
      <c r="DZ222" s="32"/>
      <c r="EA222" s="32"/>
      <c r="EB222" s="32"/>
      <c r="EC222" s="32"/>
      <c r="ED222" s="32"/>
      <c r="EE222" s="32"/>
      <c r="EF222" s="32"/>
      <c r="EG222" s="32"/>
      <c r="EH222" s="32"/>
      <c r="EI222" s="32"/>
      <c r="EJ222" s="32"/>
      <c r="EK222" s="32"/>
      <c r="EL222" s="32"/>
      <c r="EM222" s="32"/>
      <c r="EN222" s="32"/>
      <c r="EO222" s="32"/>
      <c r="EP222" s="32"/>
      <c r="EQ222" s="32"/>
      <c r="ER222" s="32"/>
      <c r="ES222" s="32"/>
      <c r="ET222" s="32"/>
      <c r="EU222" s="32"/>
      <c r="EV222" s="32"/>
      <c r="EW222" s="32"/>
      <c r="EX222" s="32"/>
      <c r="EY222" s="32"/>
      <c r="EZ222" s="32"/>
      <c r="FA222" s="32"/>
      <c r="FB222" s="32"/>
      <c r="FC222" s="32"/>
      <c r="FD222" s="32"/>
      <c r="FE222" s="32"/>
      <c r="FF222" s="32"/>
      <c r="FG222" s="32"/>
      <c r="FH222" s="32"/>
      <c r="FI222" s="32"/>
      <c r="FJ222" s="32"/>
      <c r="FK222" s="32"/>
      <c r="FL222" s="32"/>
      <c r="FM222" s="32"/>
      <c r="FN222" s="32"/>
      <c r="FO222" s="32"/>
      <c r="FP222" s="32"/>
      <c r="FQ222" s="32"/>
      <c r="FR222" s="32"/>
      <c r="FS222" s="32"/>
      <c r="FT222" s="32"/>
      <c r="FU222" s="32"/>
      <c r="FV222" s="32"/>
      <c r="FW222" s="32"/>
      <c r="FX222" s="32"/>
      <c r="FY222" s="32"/>
      <c r="FZ222" s="32"/>
      <c r="GA222" s="32"/>
      <c r="GB222" s="32"/>
      <c r="GC222" s="32"/>
      <c r="GD222" s="32"/>
      <c r="GE222" s="32"/>
      <c r="GF222" s="32"/>
      <c r="GG222" s="32"/>
      <c r="GH222" s="32"/>
      <c r="GI222" s="32"/>
      <c r="GJ222" s="32"/>
      <c r="GK222" s="32"/>
      <c r="GL222" s="32"/>
    </row>
    <row r="223" spans="1:194" ht="12.75">
      <c r="A223" s="102"/>
      <c r="B223" s="101">
        <f>IF(AA223&lt;1902,"",IF(ROW()=FirstDataRow,1,B222+1))</f>
      </c>
      <c r="C223" s="32"/>
      <c r="D223" s="32"/>
      <c r="E223" s="32"/>
      <c r="F223" s="32">
        <f t="shared" si="26"/>
      </c>
      <c r="G223" s="32"/>
      <c r="H223" s="32"/>
      <c r="I223" s="32"/>
      <c r="J223" s="32"/>
      <c r="K223" s="32"/>
      <c r="L223" s="32"/>
      <c r="M223" s="99">
        <f t="shared" si="21"/>
      </c>
      <c r="N223" s="99">
        <f t="shared" si="22"/>
      </c>
      <c r="O223" s="99">
        <f t="shared" si="23"/>
      </c>
      <c r="P223" s="30"/>
      <c r="Q223" s="32"/>
      <c r="R223" s="32"/>
      <c r="S223" s="32"/>
      <c r="T223" s="60">
        <f t="shared" si="24"/>
      </c>
      <c r="U223" s="30"/>
      <c r="V223" s="32"/>
      <c r="W223" s="32"/>
      <c r="X223" s="32"/>
      <c r="Y223" s="32"/>
      <c r="Z223" s="32"/>
      <c r="AA223" s="85">
        <f t="shared" si="27"/>
        <v>1900</v>
      </c>
      <c r="AB223" s="82">
        <f t="shared" si="28"/>
        <v>198</v>
      </c>
      <c r="AC223" s="86" t="b">
        <f t="shared" si="25"/>
        <v>0</v>
      </c>
      <c r="AD223" s="82" t="e">
        <f>VLOOKUP(E223,FieldElevations,2,FALSE)</f>
        <v>#N/A</v>
      </c>
      <c r="AE223" s="82"/>
      <c r="AF223" s="82"/>
      <c r="AG223" s="8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2"/>
      <c r="CC223" s="32"/>
      <c r="CD223" s="32"/>
      <c r="CE223" s="32"/>
      <c r="CF223" s="32"/>
      <c r="CG223" s="32"/>
      <c r="CH223" s="32"/>
      <c r="CI223" s="32"/>
      <c r="CJ223" s="32"/>
      <c r="CK223" s="32"/>
      <c r="CL223" s="32"/>
      <c r="CM223" s="32"/>
      <c r="CN223" s="32"/>
      <c r="CO223" s="32"/>
      <c r="CP223" s="32"/>
      <c r="CQ223" s="32"/>
      <c r="CR223" s="32"/>
      <c r="CS223" s="32"/>
      <c r="CT223" s="32"/>
      <c r="CU223" s="32"/>
      <c r="CV223" s="32"/>
      <c r="CW223" s="32"/>
      <c r="CX223" s="32"/>
      <c r="CY223" s="32"/>
      <c r="CZ223" s="32"/>
      <c r="DA223" s="32"/>
      <c r="DB223" s="32"/>
      <c r="DC223" s="32"/>
      <c r="DD223" s="32"/>
      <c r="DE223" s="32"/>
      <c r="DF223" s="32"/>
      <c r="DG223" s="32"/>
      <c r="DH223" s="32"/>
      <c r="DI223" s="32"/>
      <c r="DJ223" s="32"/>
      <c r="DK223" s="32"/>
      <c r="DL223" s="32"/>
      <c r="DM223" s="32"/>
      <c r="DN223" s="32"/>
      <c r="DO223" s="32"/>
      <c r="DP223" s="32"/>
      <c r="DQ223" s="32"/>
      <c r="DR223" s="32"/>
      <c r="DS223" s="32"/>
      <c r="DT223" s="32"/>
      <c r="DU223" s="32"/>
      <c r="DV223" s="32"/>
      <c r="DW223" s="32"/>
      <c r="DX223" s="32"/>
      <c r="DY223" s="32"/>
      <c r="DZ223" s="32"/>
      <c r="EA223" s="32"/>
      <c r="EB223" s="32"/>
      <c r="EC223" s="32"/>
      <c r="ED223" s="32"/>
      <c r="EE223" s="32"/>
      <c r="EF223" s="32"/>
      <c r="EG223" s="32"/>
      <c r="EH223" s="32"/>
      <c r="EI223" s="32"/>
      <c r="EJ223" s="32"/>
      <c r="EK223" s="32"/>
      <c r="EL223" s="32"/>
      <c r="EM223" s="32"/>
      <c r="EN223" s="32"/>
      <c r="EO223" s="32"/>
      <c r="EP223" s="32"/>
      <c r="EQ223" s="32"/>
      <c r="ER223" s="32"/>
      <c r="ES223" s="32"/>
      <c r="ET223" s="32"/>
      <c r="EU223" s="32"/>
      <c r="EV223" s="32"/>
      <c r="EW223" s="32"/>
      <c r="EX223" s="32"/>
      <c r="EY223" s="32"/>
      <c r="EZ223" s="32"/>
      <c r="FA223" s="32"/>
      <c r="FB223" s="32"/>
      <c r="FC223" s="32"/>
      <c r="FD223" s="32"/>
      <c r="FE223" s="32"/>
      <c r="FF223" s="32"/>
      <c r="FG223" s="32"/>
      <c r="FH223" s="32"/>
      <c r="FI223" s="32"/>
      <c r="FJ223" s="32"/>
      <c r="FK223" s="32"/>
      <c r="FL223" s="32"/>
      <c r="FM223" s="32"/>
      <c r="FN223" s="32"/>
      <c r="FO223" s="32"/>
      <c r="FP223" s="32"/>
      <c r="FQ223" s="32"/>
      <c r="FR223" s="32"/>
      <c r="FS223" s="32"/>
      <c r="FT223" s="32"/>
      <c r="FU223" s="32"/>
      <c r="FV223" s="32"/>
      <c r="FW223" s="32"/>
      <c r="FX223" s="32"/>
      <c r="FY223" s="32"/>
      <c r="FZ223" s="32"/>
      <c r="GA223" s="32"/>
      <c r="GB223" s="32"/>
      <c r="GC223" s="32"/>
      <c r="GD223" s="32"/>
      <c r="GE223" s="32"/>
      <c r="GF223" s="32"/>
      <c r="GG223" s="32"/>
      <c r="GH223" s="32"/>
      <c r="GI223" s="32"/>
      <c r="GJ223" s="32"/>
      <c r="GK223" s="32"/>
      <c r="GL223" s="32"/>
    </row>
    <row r="224" spans="1:194" ht="12.75">
      <c r="A224" s="102"/>
      <c r="B224" s="101">
        <f>IF(AA224&lt;1902,"",IF(ROW()=FirstDataRow,1,B223+1))</f>
      </c>
      <c r="C224" s="32"/>
      <c r="D224" s="32"/>
      <c r="E224" s="32"/>
      <c r="F224" s="32">
        <f t="shared" si="26"/>
      </c>
      <c r="G224" s="32"/>
      <c r="H224" s="32"/>
      <c r="I224" s="32"/>
      <c r="J224" s="32"/>
      <c r="K224" s="32"/>
      <c r="L224" s="32"/>
      <c r="M224" s="99">
        <f t="shared" si="21"/>
      </c>
      <c r="N224" s="99">
        <f t="shared" si="22"/>
      </c>
      <c r="O224" s="99">
        <f t="shared" si="23"/>
      </c>
      <c r="P224" s="30"/>
      <c r="Q224" s="32"/>
      <c r="R224" s="32"/>
      <c r="S224" s="32"/>
      <c r="T224" s="60">
        <f t="shared" si="24"/>
      </c>
      <c r="U224" s="30"/>
      <c r="V224" s="32"/>
      <c r="W224" s="32"/>
      <c r="X224" s="32"/>
      <c r="Y224" s="32"/>
      <c r="Z224" s="32"/>
      <c r="AA224" s="85">
        <f t="shared" si="27"/>
        <v>1900</v>
      </c>
      <c r="AB224" s="82">
        <f t="shared" si="28"/>
        <v>199</v>
      </c>
      <c r="AC224" s="86" t="b">
        <f t="shared" si="25"/>
        <v>0</v>
      </c>
      <c r="AD224" s="82" t="e">
        <f>VLOOKUP(E224,FieldElevations,2,FALSE)</f>
        <v>#N/A</v>
      </c>
      <c r="AE224" s="82"/>
      <c r="AF224" s="82"/>
      <c r="AG224" s="8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32"/>
      <c r="CM224" s="32"/>
      <c r="CN224" s="32"/>
      <c r="CO224" s="32"/>
      <c r="CP224" s="32"/>
      <c r="CQ224" s="32"/>
      <c r="CR224" s="32"/>
      <c r="CS224" s="32"/>
      <c r="CT224" s="32"/>
      <c r="CU224" s="32"/>
      <c r="CV224" s="32"/>
      <c r="CW224" s="32"/>
      <c r="CX224" s="32"/>
      <c r="CY224" s="32"/>
      <c r="CZ224" s="32"/>
      <c r="DA224" s="32"/>
      <c r="DB224" s="32"/>
      <c r="DC224" s="32"/>
      <c r="DD224" s="32"/>
      <c r="DE224" s="32"/>
      <c r="DF224" s="32"/>
      <c r="DG224" s="32"/>
      <c r="DH224" s="32"/>
      <c r="DI224" s="32"/>
      <c r="DJ224" s="32"/>
      <c r="DK224" s="32"/>
      <c r="DL224" s="32"/>
      <c r="DM224" s="32"/>
      <c r="DN224" s="32"/>
      <c r="DO224" s="32"/>
      <c r="DP224" s="32"/>
      <c r="DQ224" s="32"/>
      <c r="DR224" s="32"/>
      <c r="DS224" s="32"/>
      <c r="DT224" s="32"/>
      <c r="DU224" s="32"/>
      <c r="DV224" s="32"/>
      <c r="DW224" s="32"/>
      <c r="DX224" s="32"/>
      <c r="DY224" s="32"/>
      <c r="DZ224" s="32"/>
      <c r="EA224" s="32"/>
      <c r="EB224" s="32"/>
      <c r="EC224" s="32"/>
      <c r="ED224" s="32"/>
      <c r="EE224" s="32"/>
      <c r="EF224" s="32"/>
      <c r="EG224" s="32"/>
      <c r="EH224" s="32"/>
      <c r="EI224" s="32"/>
      <c r="EJ224" s="32"/>
      <c r="EK224" s="32"/>
      <c r="EL224" s="32"/>
      <c r="EM224" s="32"/>
      <c r="EN224" s="32"/>
      <c r="EO224" s="32"/>
      <c r="EP224" s="32"/>
      <c r="EQ224" s="32"/>
      <c r="ER224" s="32"/>
      <c r="ES224" s="32"/>
      <c r="ET224" s="32"/>
      <c r="EU224" s="32"/>
      <c r="EV224" s="32"/>
      <c r="EW224" s="32"/>
      <c r="EX224" s="32"/>
      <c r="EY224" s="32"/>
      <c r="EZ224" s="32"/>
      <c r="FA224" s="32"/>
      <c r="FB224" s="32"/>
      <c r="FC224" s="32"/>
      <c r="FD224" s="32"/>
      <c r="FE224" s="32"/>
      <c r="FF224" s="32"/>
      <c r="FG224" s="32"/>
      <c r="FH224" s="32"/>
      <c r="FI224" s="32"/>
      <c r="FJ224" s="32"/>
      <c r="FK224" s="32"/>
      <c r="FL224" s="32"/>
      <c r="FM224" s="32"/>
      <c r="FN224" s="32"/>
      <c r="FO224" s="32"/>
      <c r="FP224" s="32"/>
      <c r="FQ224" s="32"/>
      <c r="FR224" s="32"/>
      <c r="FS224" s="32"/>
      <c r="FT224" s="32"/>
      <c r="FU224" s="32"/>
      <c r="FV224" s="32"/>
      <c r="FW224" s="32"/>
      <c r="FX224" s="32"/>
      <c r="FY224" s="32"/>
      <c r="FZ224" s="32"/>
      <c r="GA224" s="32"/>
      <c r="GB224" s="32"/>
      <c r="GC224" s="32"/>
      <c r="GD224" s="32"/>
      <c r="GE224" s="32"/>
      <c r="GF224" s="32"/>
      <c r="GG224" s="32"/>
      <c r="GH224" s="32"/>
      <c r="GI224" s="32"/>
      <c r="GJ224" s="32"/>
      <c r="GK224" s="32"/>
      <c r="GL224" s="32"/>
    </row>
    <row r="225" spans="1:194" ht="12.75">
      <c r="A225" s="102"/>
      <c r="B225" s="101">
        <f>IF(AA225&lt;1902,"",IF(ROW()=FirstDataRow,1,B224+1))</f>
      </c>
      <c r="C225" s="32"/>
      <c r="D225" s="32"/>
      <c r="E225" s="32"/>
      <c r="F225" s="32">
        <f t="shared" si="26"/>
      </c>
      <c r="G225" s="32"/>
      <c r="H225" s="32"/>
      <c r="I225" s="32"/>
      <c r="J225" s="32"/>
      <c r="K225" s="32"/>
      <c r="L225" s="32"/>
      <c r="M225" s="99">
        <f t="shared" si="21"/>
      </c>
      <c r="N225" s="99">
        <f t="shared" si="22"/>
      </c>
      <c r="O225" s="99">
        <f t="shared" si="23"/>
      </c>
      <c r="P225" s="30"/>
      <c r="Q225" s="32"/>
      <c r="R225" s="32"/>
      <c r="S225" s="32"/>
      <c r="T225" s="60">
        <f t="shared" si="24"/>
      </c>
      <c r="U225" s="30"/>
      <c r="V225" s="32"/>
      <c r="W225" s="32"/>
      <c r="X225" s="32"/>
      <c r="Y225" s="32"/>
      <c r="Z225" s="32"/>
      <c r="AA225" s="85">
        <f t="shared" si="27"/>
        <v>1900</v>
      </c>
      <c r="AB225" s="87">
        <f t="shared" si="28"/>
        <v>200</v>
      </c>
      <c r="AC225" s="88" t="b">
        <f t="shared" si="25"/>
        <v>1</v>
      </c>
      <c r="AD225" s="87" t="e">
        <f>VLOOKUP(E225,FieldElevations,2,FALSE)</f>
        <v>#N/A</v>
      </c>
      <c r="AE225" s="87"/>
      <c r="AF225" s="87"/>
      <c r="AG225" s="87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32"/>
      <c r="CP225" s="32"/>
      <c r="CQ225" s="32"/>
      <c r="CR225" s="32"/>
      <c r="CS225" s="32"/>
      <c r="CT225" s="32"/>
      <c r="CU225" s="32"/>
      <c r="CV225" s="32"/>
      <c r="CW225" s="32"/>
      <c r="CX225" s="32"/>
      <c r="CY225" s="32"/>
      <c r="CZ225" s="32"/>
      <c r="DA225" s="32"/>
      <c r="DB225" s="32"/>
      <c r="DC225" s="32"/>
      <c r="DD225" s="32"/>
      <c r="DE225" s="32"/>
      <c r="DF225" s="32"/>
      <c r="DG225" s="32"/>
      <c r="DH225" s="32"/>
      <c r="DI225" s="32"/>
      <c r="DJ225" s="32"/>
      <c r="DK225" s="32"/>
      <c r="DL225" s="32"/>
      <c r="DM225" s="32"/>
      <c r="DN225" s="32"/>
      <c r="DO225" s="32"/>
      <c r="DP225" s="32"/>
      <c r="DQ225" s="32"/>
      <c r="DR225" s="32"/>
      <c r="DS225" s="32"/>
      <c r="DT225" s="32"/>
      <c r="DU225" s="32"/>
      <c r="DV225" s="32"/>
      <c r="DW225" s="32"/>
      <c r="DX225" s="32"/>
      <c r="DY225" s="32"/>
      <c r="DZ225" s="32"/>
      <c r="EA225" s="32"/>
      <c r="EB225" s="32"/>
      <c r="EC225" s="32"/>
      <c r="ED225" s="32"/>
      <c r="EE225" s="32"/>
      <c r="EF225" s="32"/>
      <c r="EG225" s="32"/>
      <c r="EH225" s="32"/>
      <c r="EI225" s="32"/>
      <c r="EJ225" s="32"/>
      <c r="EK225" s="32"/>
      <c r="EL225" s="32"/>
      <c r="EM225" s="32"/>
      <c r="EN225" s="32"/>
      <c r="EO225" s="32"/>
      <c r="EP225" s="32"/>
      <c r="EQ225" s="32"/>
      <c r="ER225" s="32"/>
      <c r="ES225" s="32"/>
      <c r="ET225" s="32"/>
      <c r="EU225" s="32"/>
      <c r="EV225" s="32"/>
      <c r="EW225" s="32"/>
      <c r="EX225" s="32"/>
      <c r="EY225" s="32"/>
      <c r="EZ225" s="32"/>
      <c r="FA225" s="32"/>
      <c r="FB225" s="32"/>
      <c r="FC225" s="32"/>
      <c r="FD225" s="32"/>
      <c r="FE225" s="32"/>
      <c r="FF225" s="32"/>
      <c r="FG225" s="32"/>
      <c r="FH225" s="32"/>
      <c r="FI225" s="32"/>
      <c r="FJ225" s="32"/>
      <c r="FK225" s="32"/>
      <c r="FL225" s="32"/>
      <c r="FM225" s="32"/>
      <c r="FN225" s="32"/>
      <c r="FO225" s="32"/>
      <c r="FP225" s="32"/>
      <c r="FQ225" s="32"/>
      <c r="FR225" s="32"/>
      <c r="FS225" s="32"/>
      <c r="FT225" s="32"/>
      <c r="FU225" s="32"/>
      <c r="FV225" s="32"/>
      <c r="FW225" s="32"/>
      <c r="FX225" s="32"/>
      <c r="FY225" s="32"/>
      <c r="FZ225" s="32"/>
      <c r="GA225" s="32"/>
      <c r="GB225" s="32"/>
      <c r="GC225" s="32"/>
      <c r="GD225" s="32"/>
      <c r="GE225" s="32"/>
      <c r="GF225" s="32"/>
      <c r="GG225" s="32"/>
      <c r="GH225" s="32"/>
      <c r="GI225" s="32"/>
      <c r="GJ225" s="32"/>
      <c r="GK225" s="32"/>
      <c r="GL225" s="32"/>
    </row>
    <row r="226" spans="1:194" ht="12.75">
      <c r="A226" s="102"/>
      <c r="B226" s="101">
        <f>IF(AA226&lt;1902,"",IF(ROW()=FirstDataRow,1,B225+1))</f>
      </c>
      <c r="C226" s="32"/>
      <c r="D226" s="32"/>
      <c r="E226" s="32"/>
      <c r="F226" s="32">
        <f t="shared" si="26"/>
      </c>
      <c r="G226" s="32"/>
      <c r="H226" s="32"/>
      <c r="I226" s="32"/>
      <c r="J226" s="32"/>
      <c r="K226" s="32"/>
      <c r="L226" s="32"/>
      <c r="M226" s="99">
        <f aca="true" t="shared" si="29" ref="M226:M289">IF(COUNT(K226)&gt;0,K226-F226,"")</f>
      </c>
      <c r="N226" s="99">
        <f aca="true" t="shared" si="30" ref="N226:N289">IF(COUNT(K226)&gt;0,L226-F226,"")</f>
      </c>
      <c r="O226" s="99">
        <f aca="true" t="shared" si="31" ref="O226:O289">IF(COUNT(K226)&gt;0,N226-M226,"")</f>
      </c>
      <c r="P226" s="30"/>
      <c r="Q226" s="32"/>
      <c r="R226" s="32"/>
      <c r="S226" s="32"/>
      <c r="T226" s="60">
        <f aca="true" t="shared" si="32" ref="T226:T289">IF(Q226+R226+S226&gt;0,Q226+R226+S226,"")</f>
      </c>
      <c r="U226" s="30"/>
      <c r="V226" s="32"/>
      <c r="W226" s="32"/>
      <c r="X226" s="32"/>
      <c r="Y226" s="32"/>
      <c r="Z226" s="32"/>
      <c r="AA226" s="85">
        <f aca="true" t="shared" si="33" ref="AA226:AA289">YEAR(A226)</f>
        <v>1900</v>
      </c>
      <c r="AB226" s="87">
        <f aca="true" t="shared" si="34" ref="AB226:AB289">AB225+1</f>
        <v>201</v>
      </c>
      <c r="AC226" s="88" t="b">
        <f t="shared" si="25"/>
        <v>0</v>
      </c>
      <c r="AD226" s="87" t="e">
        <f>VLOOKUP(E226,FieldElevations,2,FALSE)</f>
        <v>#N/A</v>
      </c>
      <c r="AE226" s="87"/>
      <c r="AF226" s="87"/>
      <c r="AG226" s="87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32"/>
      <c r="CM226" s="32"/>
      <c r="CN226" s="32"/>
      <c r="CO226" s="32"/>
      <c r="CP226" s="32"/>
      <c r="CQ226" s="32"/>
      <c r="CR226" s="32"/>
      <c r="CS226" s="32"/>
      <c r="CT226" s="32"/>
      <c r="CU226" s="32"/>
      <c r="CV226" s="32"/>
      <c r="CW226" s="32"/>
      <c r="CX226" s="32"/>
      <c r="CY226" s="32"/>
      <c r="CZ226" s="32"/>
      <c r="DA226" s="32"/>
      <c r="DB226" s="32"/>
      <c r="DC226" s="32"/>
      <c r="DD226" s="32"/>
      <c r="DE226" s="32"/>
      <c r="DF226" s="32"/>
      <c r="DG226" s="32"/>
      <c r="DH226" s="32"/>
      <c r="DI226" s="32"/>
      <c r="DJ226" s="32"/>
      <c r="DK226" s="32"/>
      <c r="DL226" s="32"/>
      <c r="DM226" s="32"/>
      <c r="DN226" s="32"/>
      <c r="DO226" s="32"/>
      <c r="DP226" s="32"/>
      <c r="DQ226" s="32"/>
      <c r="DR226" s="32"/>
      <c r="DS226" s="32"/>
      <c r="DT226" s="32"/>
      <c r="DU226" s="32"/>
      <c r="DV226" s="32"/>
      <c r="DW226" s="32"/>
      <c r="DX226" s="32"/>
      <c r="DY226" s="32"/>
      <c r="DZ226" s="32"/>
      <c r="EA226" s="32"/>
      <c r="EB226" s="32"/>
      <c r="EC226" s="32"/>
      <c r="ED226" s="32"/>
      <c r="EE226" s="32"/>
      <c r="EF226" s="32"/>
      <c r="EG226" s="32"/>
      <c r="EH226" s="32"/>
      <c r="EI226" s="32"/>
      <c r="EJ226" s="32"/>
      <c r="EK226" s="32"/>
      <c r="EL226" s="32"/>
      <c r="EM226" s="32"/>
      <c r="EN226" s="32"/>
      <c r="EO226" s="32"/>
      <c r="EP226" s="32"/>
      <c r="EQ226" s="32"/>
      <c r="ER226" s="32"/>
      <c r="ES226" s="32"/>
      <c r="ET226" s="32"/>
      <c r="EU226" s="32"/>
      <c r="EV226" s="32"/>
      <c r="EW226" s="32"/>
      <c r="EX226" s="32"/>
      <c r="EY226" s="32"/>
      <c r="EZ226" s="32"/>
      <c r="FA226" s="32"/>
      <c r="FB226" s="32"/>
      <c r="FC226" s="32"/>
      <c r="FD226" s="32"/>
      <c r="FE226" s="32"/>
      <c r="FF226" s="32"/>
      <c r="FG226" s="32"/>
      <c r="FH226" s="32"/>
      <c r="FI226" s="32"/>
      <c r="FJ226" s="32"/>
      <c r="FK226" s="32"/>
      <c r="FL226" s="32"/>
      <c r="FM226" s="32"/>
      <c r="FN226" s="32"/>
      <c r="FO226" s="32"/>
      <c r="FP226" s="32"/>
      <c r="FQ226" s="32"/>
      <c r="FR226" s="32"/>
      <c r="FS226" s="32"/>
      <c r="FT226" s="32"/>
      <c r="FU226" s="32"/>
      <c r="FV226" s="32"/>
      <c r="FW226" s="32"/>
      <c r="FX226" s="32"/>
      <c r="FY226" s="32"/>
      <c r="FZ226" s="32"/>
      <c r="GA226" s="32"/>
      <c r="GB226" s="32"/>
      <c r="GC226" s="32"/>
      <c r="GD226" s="32"/>
      <c r="GE226" s="32"/>
      <c r="GF226" s="32"/>
      <c r="GG226" s="32"/>
      <c r="GH226" s="32"/>
      <c r="GI226" s="32"/>
      <c r="GJ226" s="32"/>
      <c r="GK226" s="32"/>
      <c r="GL226" s="32"/>
    </row>
    <row r="227" spans="1:194" ht="12.75">
      <c r="A227" s="102"/>
      <c r="B227" s="101">
        <f>IF(AA227&lt;1902,"",IF(ROW()=FirstDataRow,1,B226+1))</f>
      </c>
      <c r="C227" s="32"/>
      <c r="D227" s="32"/>
      <c r="E227" s="32"/>
      <c r="F227" s="32">
        <f t="shared" si="26"/>
      </c>
      <c r="G227" s="32"/>
      <c r="H227" s="32"/>
      <c r="I227" s="32"/>
      <c r="J227" s="32"/>
      <c r="K227" s="32"/>
      <c r="L227" s="32"/>
      <c r="M227" s="99">
        <f t="shared" si="29"/>
      </c>
      <c r="N227" s="99">
        <f t="shared" si="30"/>
      </c>
      <c r="O227" s="99">
        <f t="shared" si="31"/>
      </c>
      <c r="P227" s="30"/>
      <c r="Q227" s="32"/>
      <c r="R227" s="32"/>
      <c r="S227" s="32"/>
      <c r="T227" s="60">
        <f t="shared" si="32"/>
      </c>
      <c r="U227" s="30"/>
      <c r="V227" s="32"/>
      <c r="W227" s="32"/>
      <c r="X227" s="32"/>
      <c r="Y227" s="32"/>
      <c r="Z227" s="32"/>
      <c r="AA227" s="85">
        <f t="shared" si="33"/>
        <v>1900</v>
      </c>
      <c r="AB227" s="87">
        <f t="shared" si="34"/>
        <v>202</v>
      </c>
      <c r="AC227" s="88" t="b">
        <f t="shared" si="25"/>
        <v>0</v>
      </c>
      <c r="AD227" s="87" t="e">
        <f>VLOOKUP(E227,FieldElevations,2,FALSE)</f>
        <v>#N/A</v>
      </c>
      <c r="AE227" s="87"/>
      <c r="AF227" s="87"/>
      <c r="AG227" s="87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  <c r="BZ227" s="32"/>
      <c r="CA227" s="32"/>
      <c r="CB227" s="32"/>
      <c r="CC227" s="32"/>
      <c r="CD227" s="32"/>
      <c r="CE227" s="32"/>
      <c r="CF227" s="32"/>
      <c r="CG227" s="32"/>
      <c r="CH227" s="32"/>
      <c r="CI227" s="32"/>
      <c r="CJ227" s="32"/>
      <c r="CK227" s="32"/>
      <c r="CL227" s="32"/>
      <c r="CM227" s="32"/>
      <c r="CN227" s="32"/>
      <c r="CO227" s="32"/>
      <c r="CP227" s="32"/>
      <c r="CQ227" s="32"/>
      <c r="CR227" s="32"/>
      <c r="CS227" s="32"/>
      <c r="CT227" s="32"/>
      <c r="CU227" s="32"/>
      <c r="CV227" s="32"/>
      <c r="CW227" s="32"/>
      <c r="CX227" s="32"/>
      <c r="CY227" s="32"/>
      <c r="CZ227" s="32"/>
      <c r="DA227" s="32"/>
      <c r="DB227" s="32"/>
      <c r="DC227" s="32"/>
      <c r="DD227" s="32"/>
      <c r="DE227" s="32"/>
      <c r="DF227" s="32"/>
      <c r="DG227" s="32"/>
      <c r="DH227" s="32"/>
      <c r="DI227" s="32"/>
      <c r="DJ227" s="32"/>
      <c r="DK227" s="32"/>
      <c r="DL227" s="32"/>
      <c r="DM227" s="32"/>
      <c r="DN227" s="32"/>
      <c r="DO227" s="32"/>
      <c r="DP227" s="32"/>
      <c r="DQ227" s="32"/>
      <c r="DR227" s="32"/>
      <c r="DS227" s="32"/>
      <c r="DT227" s="32"/>
      <c r="DU227" s="32"/>
      <c r="DV227" s="32"/>
      <c r="DW227" s="32"/>
      <c r="DX227" s="32"/>
      <c r="DY227" s="32"/>
      <c r="DZ227" s="32"/>
      <c r="EA227" s="32"/>
      <c r="EB227" s="32"/>
      <c r="EC227" s="32"/>
      <c r="ED227" s="32"/>
      <c r="EE227" s="32"/>
      <c r="EF227" s="32"/>
      <c r="EG227" s="32"/>
      <c r="EH227" s="32"/>
      <c r="EI227" s="32"/>
      <c r="EJ227" s="32"/>
      <c r="EK227" s="32"/>
      <c r="EL227" s="32"/>
      <c r="EM227" s="32"/>
      <c r="EN227" s="32"/>
      <c r="EO227" s="32"/>
      <c r="EP227" s="32"/>
      <c r="EQ227" s="32"/>
      <c r="ER227" s="32"/>
      <c r="ES227" s="32"/>
      <c r="ET227" s="32"/>
      <c r="EU227" s="32"/>
      <c r="EV227" s="32"/>
      <c r="EW227" s="32"/>
      <c r="EX227" s="32"/>
      <c r="EY227" s="32"/>
      <c r="EZ227" s="32"/>
      <c r="FA227" s="32"/>
      <c r="FB227" s="32"/>
      <c r="FC227" s="32"/>
      <c r="FD227" s="32"/>
      <c r="FE227" s="32"/>
      <c r="FF227" s="32"/>
      <c r="FG227" s="32"/>
      <c r="FH227" s="32"/>
      <c r="FI227" s="32"/>
      <c r="FJ227" s="32"/>
      <c r="FK227" s="32"/>
      <c r="FL227" s="32"/>
      <c r="FM227" s="32"/>
      <c r="FN227" s="32"/>
      <c r="FO227" s="32"/>
      <c r="FP227" s="32"/>
      <c r="FQ227" s="32"/>
      <c r="FR227" s="32"/>
      <c r="FS227" s="32"/>
      <c r="FT227" s="32"/>
      <c r="FU227" s="32"/>
      <c r="FV227" s="32"/>
      <c r="FW227" s="32"/>
      <c r="FX227" s="32"/>
      <c r="FY227" s="32"/>
      <c r="FZ227" s="32"/>
      <c r="GA227" s="32"/>
      <c r="GB227" s="32"/>
      <c r="GC227" s="32"/>
      <c r="GD227" s="32"/>
      <c r="GE227" s="32"/>
      <c r="GF227" s="32"/>
      <c r="GG227" s="32"/>
      <c r="GH227" s="32"/>
      <c r="GI227" s="32"/>
      <c r="GJ227" s="32"/>
      <c r="GK227" s="32"/>
      <c r="GL227" s="32"/>
    </row>
    <row r="228" spans="1:194" ht="12.75">
      <c r="A228" s="102"/>
      <c r="B228" s="101">
        <f>IF(AA228&lt;1902,"",IF(ROW()=FirstDataRow,1,B227+1))</f>
      </c>
      <c r="C228" s="32"/>
      <c r="D228" s="32"/>
      <c r="E228" s="32"/>
      <c r="F228" s="32">
        <f t="shared" si="26"/>
      </c>
      <c r="G228" s="32"/>
      <c r="H228" s="32"/>
      <c r="I228" s="32"/>
      <c r="J228" s="32"/>
      <c r="K228" s="32"/>
      <c r="L228" s="32"/>
      <c r="M228" s="99">
        <f t="shared" si="29"/>
      </c>
      <c r="N228" s="99">
        <f t="shared" si="30"/>
      </c>
      <c r="O228" s="99">
        <f t="shared" si="31"/>
      </c>
      <c r="P228" s="30"/>
      <c r="Q228" s="32"/>
      <c r="R228" s="32"/>
      <c r="S228" s="32"/>
      <c r="T228" s="60">
        <f t="shared" si="32"/>
      </c>
      <c r="U228" s="30"/>
      <c r="V228" s="32"/>
      <c r="W228" s="32"/>
      <c r="X228" s="32"/>
      <c r="Y228" s="32"/>
      <c r="Z228" s="32"/>
      <c r="AA228" s="85">
        <f t="shared" si="33"/>
        <v>1900</v>
      </c>
      <c r="AB228" s="87">
        <f t="shared" si="34"/>
        <v>203</v>
      </c>
      <c r="AC228" s="88" t="b">
        <f t="shared" si="25"/>
        <v>0</v>
      </c>
      <c r="AD228" s="87" t="e">
        <f>VLOOKUP(E228,FieldElevations,2,FALSE)</f>
        <v>#N/A</v>
      </c>
      <c r="AE228" s="87"/>
      <c r="AF228" s="87"/>
      <c r="AG228" s="87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2"/>
      <c r="CC228" s="32"/>
      <c r="CD228" s="32"/>
      <c r="CE228" s="32"/>
      <c r="CF228" s="32"/>
      <c r="CG228" s="32"/>
      <c r="CH228" s="32"/>
      <c r="CI228" s="32"/>
      <c r="CJ228" s="32"/>
      <c r="CK228" s="32"/>
      <c r="CL228" s="32"/>
      <c r="CM228" s="32"/>
      <c r="CN228" s="32"/>
      <c r="CO228" s="32"/>
      <c r="CP228" s="32"/>
      <c r="CQ228" s="32"/>
      <c r="CR228" s="32"/>
      <c r="CS228" s="32"/>
      <c r="CT228" s="32"/>
      <c r="CU228" s="32"/>
      <c r="CV228" s="32"/>
      <c r="CW228" s="32"/>
      <c r="CX228" s="32"/>
      <c r="CY228" s="32"/>
      <c r="CZ228" s="32"/>
      <c r="DA228" s="32"/>
      <c r="DB228" s="32"/>
      <c r="DC228" s="32"/>
      <c r="DD228" s="32"/>
      <c r="DE228" s="32"/>
      <c r="DF228" s="32"/>
      <c r="DG228" s="32"/>
      <c r="DH228" s="32"/>
      <c r="DI228" s="32"/>
      <c r="DJ228" s="32"/>
      <c r="DK228" s="32"/>
      <c r="DL228" s="32"/>
      <c r="DM228" s="32"/>
      <c r="DN228" s="32"/>
      <c r="DO228" s="32"/>
      <c r="DP228" s="32"/>
      <c r="DQ228" s="32"/>
      <c r="DR228" s="32"/>
      <c r="DS228" s="32"/>
      <c r="DT228" s="32"/>
      <c r="DU228" s="32"/>
      <c r="DV228" s="32"/>
      <c r="DW228" s="32"/>
      <c r="DX228" s="32"/>
      <c r="DY228" s="32"/>
      <c r="DZ228" s="32"/>
      <c r="EA228" s="32"/>
      <c r="EB228" s="32"/>
      <c r="EC228" s="32"/>
      <c r="ED228" s="32"/>
      <c r="EE228" s="32"/>
      <c r="EF228" s="32"/>
      <c r="EG228" s="32"/>
      <c r="EH228" s="32"/>
      <c r="EI228" s="32"/>
      <c r="EJ228" s="32"/>
      <c r="EK228" s="32"/>
      <c r="EL228" s="32"/>
      <c r="EM228" s="32"/>
      <c r="EN228" s="32"/>
      <c r="EO228" s="32"/>
      <c r="EP228" s="32"/>
      <c r="EQ228" s="32"/>
      <c r="ER228" s="32"/>
      <c r="ES228" s="32"/>
      <c r="ET228" s="32"/>
      <c r="EU228" s="32"/>
      <c r="EV228" s="32"/>
      <c r="EW228" s="32"/>
      <c r="EX228" s="32"/>
      <c r="EY228" s="32"/>
      <c r="EZ228" s="32"/>
      <c r="FA228" s="32"/>
      <c r="FB228" s="32"/>
      <c r="FC228" s="32"/>
      <c r="FD228" s="32"/>
      <c r="FE228" s="32"/>
      <c r="FF228" s="32"/>
      <c r="FG228" s="32"/>
      <c r="FH228" s="32"/>
      <c r="FI228" s="32"/>
      <c r="FJ228" s="32"/>
      <c r="FK228" s="32"/>
      <c r="FL228" s="32"/>
      <c r="FM228" s="32"/>
      <c r="FN228" s="32"/>
      <c r="FO228" s="32"/>
      <c r="FP228" s="32"/>
      <c r="FQ228" s="32"/>
      <c r="FR228" s="32"/>
      <c r="FS228" s="32"/>
      <c r="FT228" s="32"/>
      <c r="FU228" s="32"/>
      <c r="FV228" s="32"/>
      <c r="FW228" s="32"/>
      <c r="FX228" s="32"/>
      <c r="FY228" s="32"/>
      <c r="FZ228" s="32"/>
      <c r="GA228" s="32"/>
      <c r="GB228" s="32"/>
      <c r="GC228" s="32"/>
      <c r="GD228" s="32"/>
      <c r="GE228" s="32"/>
      <c r="GF228" s="32"/>
      <c r="GG228" s="32"/>
      <c r="GH228" s="32"/>
      <c r="GI228" s="32"/>
      <c r="GJ228" s="32"/>
      <c r="GK228" s="32"/>
      <c r="GL228" s="32"/>
    </row>
    <row r="229" spans="1:194" ht="12.75">
      <c r="A229" s="102"/>
      <c r="B229" s="101">
        <f>IF(AA229&lt;1902,"",IF(ROW()=FirstDataRow,1,B228+1))</f>
      </c>
      <c r="C229" s="32"/>
      <c r="D229" s="32"/>
      <c r="E229" s="32"/>
      <c r="F229" s="32">
        <f t="shared" si="26"/>
      </c>
      <c r="G229" s="32"/>
      <c r="H229" s="32"/>
      <c r="I229" s="32"/>
      <c r="J229" s="32"/>
      <c r="K229" s="32"/>
      <c r="L229" s="32"/>
      <c r="M229" s="99">
        <f t="shared" si="29"/>
      </c>
      <c r="N229" s="99">
        <f t="shared" si="30"/>
      </c>
      <c r="O229" s="99">
        <f t="shared" si="31"/>
      </c>
      <c r="P229" s="30"/>
      <c r="Q229" s="32"/>
      <c r="R229" s="32"/>
      <c r="S229" s="32"/>
      <c r="T229" s="60">
        <f t="shared" si="32"/>
      </c>
      <c r="U229" s="30"/>
      <c r="V229" s="32"/>
      <c r="W229" s="32"/>
      <c r="X229" s="32"/>
      <c r="Y229" s="32"/>
      <c r="Z229" s="32"/>
      <c r="AA229" s="85">
        <f t="shared" si="33"/>
        <v>1900</v>
      </c>
      <c r="AB229" s="87">
        <f t="shared" si="34"/>
        <v>204</v>
      </c>
      <c r="AC229" s="88" t="b">
        <f t="shared" si="25"/>
        <v>0</v>
      </c>
      <c r="AD229" s="87" t="e">
        <f>VLOOKUP(E229,FieldElevations,2,FALSE)</f>
        <v>#N/A</v>
      </c>
      <c r="AE229" s="87"/>
      <c r="AF229" s="87"/>
      <c r="AG229" s="87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2"/>
      <c r="CC229" s="32"/>
      <c r="CD229" s="32"/>
      <c r="CE229" s="32"/>
      <c r="CF229" s="32"/>
      <c r="CG229" s="32"/>
      <c r="CH229" s="32"/>
      <c r="CI229" s="32"/>
      <c r="CJ229" s="32"/>
      <c r="CK229" s="32"/>
      <c r="CL229" s="32"/>
      <c r="CM229" s="32"/>
      <c r="CN229" s="32"/>
      <c r="CO229" s="32"/>
      <c r="CP229" s="32"/>
      <c r="CQ229" s="32"/>
      <c r="CR229" s="32"/>
      <c r="CS229" s="32"/>
      <c r="CT229" s="32"/>
      <c r="CU229" s="32"/>
      <c r="CV229" s="32"/>
      <c r="CW229" s="32"/>
      <c r="CX229" s="32"/>
      <c r="CY229" s="32"/>
      <c r="CZ229" s="32"/>
      <c r="DA229" s="32"/>
      <c r="DB229" s="32"/>
      <c r="DC229" s="32"/>
      <c r="DD229" s="32"/>
      <c r="DE229" s="32"/>
      <c r="DF229" s="32"/>
      <c r="DG229" s="32"/>
      <c r="DH229" s="32"/>
      <c r="DI229" s="32"/>
      <c r="DJ229" s="32"/>
      <c r="DK229" s="32"/>
      <c r="DL229" s="32"/>
      <c r="DM229" s="32"/>
      <c r="DN229" s="32"/>
      <c r="DO229" s="32"/>
      <c r="DP229" s="32"/>
      <c r="DQ229" s="32"/>
      <c r="DR229" s="32"/>
      <c r="DS229" s="32"/>
      <c r="DT229" s="32"/>
      <c r="DU229" s="32"/>
      <c r="DV229" s="32"/>
      <c r="DW229" s="32"/>
      <c r="DX229" s="32"/>
      <c r="DY229" s="32"/>
      <c r="DZ229" s="32"/>
      <c r="EA229" s="32"/>
      <c r="EB229" s="32"/>
      <c r="EC229" s="32"/>
      <c r="ED229" s="32"/>
      <c r="EE229" s="32"/>
      <c r="EF229" s="32"/>
      <c r="EG229" s="32"/>
      <c r="EH229" s="32"/>
      <c r="EI229" s="32"/>
      <c r="EJ229" s="32"/>
      <c r="EK229" s="32"/>
      <c r="EL229" s="32"/>
      <c r="EM229" s="32"/>
      <c r="EN229" s="32"/>
      <c r="EO229" s="32"/>
      <c r="EP229" s="32"/>
      <c r="EQ229" s="32"/>
      <c r="ER229" s="32"/>
      <c r="ES229" s="32"/>
      <c r="ET229" s="32"/>
      <c r="EU229" s="32"/>
      <c r="EV229" s="32"/>
      <c r="EW229" s="32"/>
      <c r="EX229" s="32"/>
      <c r="EY229" s="32"/>
      <c r="EZ229" s="32"/>
      <c r="FA229" s="32"/>
      <c r="FB229" s="32"/>
      <c r="FC229" s="32"/>
      <c r="FD229" s="32"/>
      <c r="FE229" s="32"/>
      <c r="FF229" s="32"/>
      <c r="FG229" s="32"/>
      <c r="FH229" s="32"/>
      <c r="FI229" s="32"/>
      <c r="FJ229" s="32"/>
      <c r="FK229" s="32"/>
      <c r="FL229" s="32"/>
      <c r="FM229" s="32"/>
      <c r="FN229" s="32"/>
      <c r="FO229" s="32"/>
      <c r="FP229" s="32"/>
      <c r="FQ229" s="32"/>
      <c r="FR229" s="32"/>
      <c r="FS229" s="32"/>
      <c r="FT229" s="32"/>
      <c r="FU229" s="32"/>
      <c r="FV229" s="32"/>
      <c r="FW229" s="32"/>
      <c r="FX229" s="32"/>
      <c r="FY229" s="32"/>
      <c r="FZ229" s="32"/>
      <c r="GA229" s="32"/>
      <c r="GB229" s="32"/>
      <c r="GC229" s="32"/>
      <c r="GD229" s="32"/>
      <c r="GE229" s="32"/>
      <c r="GF229" s="32"/>
      <c r="GG229" s="32"/>
      <c r="GH229" s="32"/>
      <c r="GI229" s="32"/>
      <c r="GJ229" s="32"/>
      <c r="GK229" s="32"/>
      <c r="GL229" s="32"/>
    </row>
    <row r="230" spans="1:194" ht="12.75">
      <c r="A230" s="102"/>
      <c r="B230" s="101">
        <f>IF(AA230&lt;1902,"",IF(ROW()=FirstDataRow,1,B229+1))</f>
      </c>
      <c r="C230" s="32"/>
      <c r="D230" s="32"/>
      <c r="E230" s="32"/>
      <c r="F230" s="32">
        <f t="shared" si="26"/>
      </c>
      <c r="G230" s="32"/>
      <c r="H230" s="32"/>
      <c r="I230" s="32"/>
      <c r="J230" s="32"/>
      <c r="K230" s="32"/>
      <c r="L230" s="32"/>
      <c r="M230" s="99">
        <f t="shared" si="29"/>
      </c>
      <c r="N230" s="99">
        <f t="shared" si="30"/>
      </c>
      <c r="O230" s="99">
        <f t="shared" si="31"/>
      </c>
      <c r="P230" s="30"/>
      <c r="Q230" s="32"/>
      <c r="R230" s="32"/>
      <c r="S230" s="32"/>
      <c r="T230" s="60">
        <f t="shared" si="32"/>
      </c>
      <c r="U230" s="30"/>
      <c r="V230" s="32"/>
      <c r="W230" s="32"/>
      <c r="X230" s="32"/>
      <c r="Y230" s="32"/>
      <c r="Z230" s="32"/>
      <c r="AA230" s="85">
        <f t="shared" si="33"/>
        <v>1900</v>
      </c>
      <c r="AB230" s="87">
        <f t="shared" si="34"/>
        <v>205</v>
      </c>
      <c r="AC230" s="88" t="b">
        <f t="shared" si="25"/>
        <v>0</v>
      </c>
      <c r="AD230" s="87" t="e">
        <f>VLOOKUP(E230,FieldElevations,2,FALSE)</f>
        <v>#N/A</v>
      </c>
      <c r="AE230" s="87"/>
      <c r="AF230" s="87"/>
      <c r="AG230" s="87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  <c r="BZ230" s="32"/>
      <c r="CA230" s="32"/>
      <c r="CB230" s="32"/>
      <c r="CC230" s="32"/>
      <c r="CD230" s="32"/>
      <c r="CE230" s="32"/>
      <c r="CF230" s="32"/>
      <c r="CG230" s="32"/>
      <c r="CH230" s="32"/>
      <c r="CI230" s="32"/>
      <c r="CJ230" s="32"/>
      <c r="CK230" s="32"/>
      <c r="CL230" s="32"/>
      <c r="CM230" s="32"/>
      <c r="CN230" s="32"/>
      <c r="CO230" s="32"/>
      <c r="CP230" s="32"/>
      <c r="CQ230" s="32"/>
      <c r="CR230" s="32"/>
      <c r="CS230" s="32"/>
      <c r="CT230" s="32"/>
      <c r="CU230" s="32"/>
      <c r="CV230" s="32"/>
      <c r="CW230" s="32"/>
      <c r="CX230" s="32"/>
      <c r="CY230" s="32"/>
      <c r="CZ230" s="32"/>
      <c r="DA230" s="32"/>
      <c r="DB230" s="32"/>
      <c r="DC230" s="32"/>
      <c r="DD230" s="32"/>
      <c r="DE230" s="32"/>
      <c r="DF230" s="32"/>
      <c r="DG230" s="32"/>
      <c r="DH230" s="32"/>
      <c r="DI230" s="32"/>
      <c r="DJ230" s="32"/>
      <c r="DK230" s="32"/>
      <c r="DL230" s="32"/>
      <c r="DM230" s="32"/>
      <c r="DN230" s="32"/>
      <c r="DO230" s="32"/>
      <c r="DP230" s="32"/>
      <c r="DQ230" s="32"/>
      <c r="DR230" s="32"/>
      <c r="DS230" s="32"/>
      <c r="DT230" s="32"/>
      <c r="DU230" s="32"/>
      <c r="DV230" s="32"/>
      <c r="DW230" s="32"/>
      <c r="DX230" s="32"/>
      <c r="DY230" s="32"/>
      <c r="DZ230" s="32"/>
      <c r="EA230" s="32"/>
      <c r="EB230" s="32"/>
      <c r="EC230" s="32"/>
      <c r="ED230" s="32"/>
      <c r="EE230" s="32"/>
      <c r="EF230" s="32"/>
      <c r="EG230" s="32"/>
      <c r="EH230" s="32"/>
      <c r="EI230" s="32"/>
      <c r="EJ230" s="32"/>
      <c r="EK230" s="32"/>
      <c r="EL230" s="32"/>
      <c r="EM230" s="32"/>
      <c r="EN230" s="32"/>
      <c r="EO230" s="32"/>
      <c r="EP230" s="32"/>
      <c r="EQ230" s="32"/>
      <c r="ER230" s="32"/>
      <c r="ES230" s="32"/>
      <c r="ET230" s="32"/>
      <c r="EU230" s="32"/>
      <c r="EV230" s="32"/>
      <c r="EW230" s="32"/>
      <c r="EX230" s="32"/>
      <c r="EY230" s="32"/>
      <c r="EZ230" s="32"/>
      <c r="FA230" s="32"/>
      <c r="FB230" s="32"/>
      <c r="FC230" s="32"/>
      <c r="FD230" s="32"/>
      <c r="FE230" s="32"/>
      <c r="FF230" s="32"/>
      <c r="FG230" s="32"/>
      <c r="FH230" s="32"/>
      <c r="FI230" s="32"/>
      <c r="FJ230" s="32"/>
      <c r="FK230" s="32"/>
      <c r="FL230" s="32"/>
      <c r="FM230" s="32"/>
      <c r="FN230" s="32"/>
      <c r="FO230" s="32"/>
      <c r="FP230" s="32"/>
      <c r="FQ230" s="32"/>
      <c r="FR230" s="32"/>
      <c r="FS230" s="32"/>
      <c r="FT230" s="32"/>
      <c r="FU230" s="32"/>
      <c r="FV230" s="32"/>
      <c r="FW230" s="32"/>
      <c r="FX230" s="32"/>
      <c r="FY230" s="32"/>
      <c r="FZ230" s="32"/>
      <c r="GA230" s="32"/>
      <c r="GB230" s="32"/>
      <c r="GC230" s="32"/>
      <c r="GD230" s="32"/>
      <c r="GE230" s="32"/>
      <c r="GF230" s="32"/>
      <c r="GG230" s="32"/>
      <c r="GH230" s="32"/>
      <c r="GI230" s="32"/>
      <c r="GJ230" s="32"/>
      <c r="GK230" s="32"/>
      <c r="GL230" s="32"/>
    </row>
    <row r="231" spans="1:194" ht="12.75">
      <c r="A231" s="102"/>
      <c r="B231" s="101">
        <f>IF(AA231&lt;1902,"",IF(ROW()=FirstDataRow,1,B230+1))</f>
      </c>
      <c r="C231" s="32"/>
      <c r="D231" s="32"/>
      <c r="E231" s="32"/>
      <c r="F231" s="32">
        <f t="shared" si="26"/>
      </c>
      <c r="G231" s="32"/>
      <c r="H231" s="32"/>
      <c r="I231" s="32"/>
      <c r="J231" s="32"/>
      <c r="K231" s="32"/>
      <c r="L231" s="32"/>
      <c r="M231" s="99">
        <f t="shared" si="29"/>
      </c>
      <c r="N231" s="99">
        <f t="shared" si="30"/>
      </c>
      <c r="O231" s="99">
        <f t="shared" si="31"/>
      </c>
      <c r="P231" s="30"/>
      <c r="Q231" s="32"/>
      <c r="R231" s="32"/>
      <c r="S231" s="32"/>
      <c r="T231" s="60">
        <f t="shared" si="32"/>
      </c>
      <c r="U231" s="30"/>
      <c r="V231" s="32"/>
      <c r="W231" s="32"/>
      <c r="X231" s="32"/>
      <c r="Y231" s="32"/>
      <c r="Z231" s="32"/>
      <c r="AA231" s="85">
        <f t="shared" si="33"/>
        <v>1900</v>
      </c>
      <c r="AB231" s="87">
        <f t="shared" si="34"/>
        <v>206</v>
      </c>
      <c r="AC231" s="88" t="b">
        <f t="shared" si="25"/>
        <v>0</v>
      </c>
      <c r="AD231" s="87" t="e">
        <f>VLOOKUP(E231,FieldElevations,2,FALSE)</f>
        <v>#N/A</v>
      </c>
      <c r="AE231" s="87"/>
      <c r="AF231" s="87"/>
      <c r="AG231" s="87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  <c r="BZ231" s="32"/>
      <c r="CA231" s="32"/>
      <c r="CB231" s="32"/>
      <c r="CC231" s="32"/>
      <c r="CD231" s="32"/>
      <c r="CE231" s="32"/>
      <c r="CF231" s="32"/>
      <c r="CG231" s="32"/>
      <c r="CH231" s="32"/>
      <c r="CI231" s="32"/>
      <c r="CJ231" s="32"/>
      <c r="CK231" s="32"/>
      <c r="CL231" s="32"/>
      <c r="CM231" s="32"/>
      <c r="CN231" s="32"/>
      <c r="CO231" s="32"/>
      <c r="CP231" s="32"/>
      <c r="CQ231" s="32"/>
      <c r="CR231" s="32"/>
      <c r="CS231" s="32"/>
      <c r="CT231" s="32"/>
      <c r="CU231" s="32"/>
      <c r="CV231" s="32"/>
      <c r="CW231" s="32"/>
      <c r="CX231" s="32"/>
      <c r="CY231" s="32"/>
      <c r="CZ231" s="32"/>
      <c r="DA231" s="32"/>
      <c r="DB231" s="32"/>
      <c r="DC231" s="32"/>
      <c r="DD231" s="32"/>
      <c r="DE231" s="32"/>
      <c r="DF231" s="32"/>
      <c r="DG231" s="32"/>
      <c r="DH231" s="32"/>
      <c r="DI231" s="32"/>
      <c r="DJ231" s="32"/>
      <c r="DK231" s="32"/>
      <c r="DL231" s="32"/>
      <c r="DM231" s="32"/>
      <c r="DN231" s="32"/>
      <c r="DO231" s="32"/>
      <c r="DP231" s="32"/>
      <c r="DQ231" s="32"/>
      <c r="DR231" s="32"/>
      <c r="DS231" s="32"/>
      <c r="DT231" s="32"/>
      <c r="DU231" s="32"/>
      <c r="DV231" s="32"/>
      <c r="DW231" s="32"/>
      <c r="DX231" s="32"/>
      <c r="DY231" s="32"/>
      <c r="DZ231" s="32"/>
      <c r="EA231" s="32"/>
      <c r="EB231" s="32"/>
      <c r="EC231" s="32"/>
      <c r="ED231" s="32"/>
      <c r="EE231" s="32"/>
      <c r="EF231" s="32"/>
      <c r="EG231" s="32"/>
      <c r="EH231" s="32"/>
      <c r="EI231" s="32"/>
      <c r="EJ231" s="32"/>
      <c r="EK231" s="32"/>
      <c r="EL231" s="32"/>
      <c r="EM231" s="32"/>
      <c r="EN231" s="32"/>
      <c r="EO231" s="32"/>
      <c r="EP231" s="32"/>
      <c r="EQ231" s="32"/>
      <c r="ER231" s="32"/>
      <c r="ES231" s="32"/>
      <c r="ET231" s="32"/>
      <c r="EU231" s="32"/>
      <c r="EV231" s="32"/>
      <c r="EW231" s="32"/>
      <c r="EX231" s="32"/>
      <c r="EY231" s="32"/>
      <c r="EZ231" s="32"/>
      <c r="FA231" s="32"/>
      <c r="FB231" s="32"/>
      <c r="FC231" s="32"/>
      <c r="FD231" s="32"/>
      <c r="FE231" s="32"/>
      <c r="FF231" s="32"/>
      <c r="FG231" s="32"/>
      <c r="FH231" s="32"/>
      <c r="FI231" s="32"/>
      <c r="FJ231" s="32"/>
      <c r="FK231" s="32"/>
      <c r="FL231" s="32"/>
      <c r="FM231" s="32"/>
      <c r="FN231" s="32"/>
      <c r="FO231" s="32"/>
      <c r="FP231" s="32"/>
      <c r="FQ231" s="32"/>
      <c r="FR231" s="32"/>
      <c r="FS231" s="32"/>
      <c r="FT231" s="32"/>
      <c r="FU231" s="32"/>
      <c r="FV231" s="32"/>
      <c r="FW231" s="32"/>
      <c r="FX231" s="32"/>
      <c r="FY231" s="32"/>
      <c r="FZ231" s="32"/>
      <c r="GA231" s="32"/>
      <c r="GB231" s="32"/>
      <c r="GC231" s="32"/>
      <c r="GD231" s="32"/>
      <c r="GE231" s="32"/>
      <c r="GF231" s="32"/>
      <c r="GG231" s="32"/>
      <c r="GH231" s="32"/>
      <c r="GI231" s="32"/>
      <c r="GJ231" s="32"/>
      <c r="GK231" s="32"/>
      <c r="GL231" s="32"/>
    </row>
    <row r="232" spans="1:194" ht="12.75">
      <c r="A232" s="102"/>
      <c r="B232" s="101">
        <f>IF(AA232&lt;1902,"",IF(ROW()=FirstDataRow,1,B231+1))</f>
      </c>
      <c r="C232" s="32"/>
      <c r="D232" s="32"/>
      <c r="E232" s="32"/>
      <c r="F232" s="32">
        <f t="shared" si="26"/>
      </c>
      <c r="G232" s="32"/>
      <c r="H232" s="32"/>
      <c r="I232" s="32"/>
      <c r="J232" s="32"/>
      <c r="K232" s="32"/>
      <c r="L232" s="32"/>
      <c r="M232" s="99">
        <f t="shared" si="29"/>
      </c>
      <c r="N232" s="99">
        <f t="shared" si="30"/>
      </c>
      <c r="O232" s="99">
        <f t="shared" si="31"/>
      </c>
      <c r="P232" s="30"/>
      <c r="Q232" s="32"/>
      <c r="R232" s="32"/>
      <c r="S232" s="32"/>
      <c r="T232" s="60">
        <f t="shared" si="32"/>
      </c>
      <c r="U232" s="30"/>
      <c r="V232" s="32"/>
      <c r="W232" s="32"/>
      <c r="X232" s="32"/>
      <c r="Y232" s="32"/>
      <c r="Z232" s="32"/>
      <c r="AA232" s="85">
        <f t="shared" si="33"/>
        <v>1900</v>
      </c>
      <c r="AB232" s="87">
        <f t="shared" si="34"/>
        <v>207</v>
      </c>
      <c r="AC232" s="88" t="b">
        <f t="shared" si="25"/>
        <v>0</v>
      </c>
      <c r="AD232" s="87" t="e">
        <f>VLOOKUP(E232,FieldElevations,2,FALSE)</f>
        <v>#N/A</v>
      </c>
      <c r="AE232" s="87"/>
      <c r="AF232" s="87"/>
      <c r="AG232" s="87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  <c r="BZ232" s="32"/>
      <c r="CA232" s="32"/>
      <c r="CB232" s="32"/>
      <c r="CC232" s="32"/>
      <c r="CD232" s="32"/>
      <c r="CE232" s="32"/>
      <c r="CF232" s="32"/>
      <c r="CG232" s="32"/>
      <c r="CH232" s="32"/>
      <c r="CI232" s="32"/>
      <c r="CJ232" s="32"/>
      <c r="CK232" s="32"/>
      <c r="CL232" s="32"/>
      <c r="CM232" s="32"/>
      <c r="CN232" s="32"/>
      <c r="CO232" s="32"/>
      <c r="CP232" s="32"/>
      <c r="CQ232" s="32"/>
      <c r="CR232" s="32"/>
      <c r="CS232" s="32"/>
      <c r="CT232" s="32"/>
      <c r="CU232" s="32"/>
      <c r="CV232" s="32"/>
      <c r="CW232" s="32"/>
      <c r="CX232" s="32"/>
      <c r="CY232" s="32"/>
      <c r="CZ232" s="32"/>
      <c r="DA232" s="32"/>
      <c r="DB232" s="32"/>
      <c r="DC232" s="32"/>
      <c r="DD232" s="32"/>
      <c r="DE232" s="32"/>
      <c r="DF232" s="32"/>
      <c r="DG232" s="32"/>
      <c r="DH232" s="32"/>
      <c r="DI232" s="32"/>
      <c r="DJ232" s="32"/>
      <c r="DK232" s="32"/>
      <c r="DL232" s="32"/>
      <c r="DM232" s="32"/>
      <c r="DN232" s="32"/>
      <c r="DO232" s="32"/>
      <c r="DP232" s="32"/>
      <c r="DQ232" s="32"/>
      <c r="DR232" s="32"/>
      <c r="DS232" s="32"/>
      <c r="DT232" s="32"/>
      <c r="DU232" s="32"/>
      <c r="DV232" s="32"/>
      <c r="DW232" s="32"/>
      <c r="DX232" s="32"/>
      <c r="DY232" s="32"/>
      <c r="DZ232" s="32"/>
      <c r="EA232" s="32"/>
      <c r="EB232" s="32"/>
      <c r="EC232" s="32"/>
      <c r="ED232" s="32"/>
      <c r="EE232" s="32"/>
      <c r="EF232" s="32"/>
      <c r="EG232" s="32"/>
      <c r="EH232" s="32"/>
      <c r="EI232" s="32"/>
      <c r="EJ232" s="32"/>
      <c r="EK232" s="32"/>
      <c r="EL232" s="32"/>
      <c r="EM232" s="32"/>
      <c r="EN232" s="32"/>
      <c r="EO232" s="32"/>
      <c r="EP232" s="32"/>
      <c r="EQ232" s="32"/>
      <c r="ER232" s="32"/>
      <c r="ES232" s="32"/>
      <c r="ET232" s="32"/>
      <c r="EU232" s="32"/>
      <c r="EV232" s="32"/>
      <c r="EW232" s="32"/>
      <c r="EX232" s="32"/>
      <c r="EY232" s="32"/>
      <c r="EZ232" s="32"/>
      <c r="FA232" s="32"/>
      <c r="FB232" s="32"/>
      <c r="FC232" s="32"/>
      <c r="FD232" s="32"/>
      <c r="FE232" s="32"/>
      <c r="FF232" s="32"/>
      <c r="FG232" s="32"/>
      <c r="FH232" s="32"/>
      <c r="FI232" s="32"/>
      <c r="FJ232" s="32"/>
      <c r="FK232" s="32"/>
      <c r="FL232" s="32"/>
      <c r="FM232" s="32"/>
      <c r="FN232" s="32"/>
      <c r="FO232" s="32"/>
      <c r="FP232" s="32"/>
      <c r="FQ232" s="32"/>
      <c r="FR232" s="32"/>
      <c r="FS232" s="32"/>
      <c r="FT232" s="32"/>
      <c r="FU232" s="32"/>
      <c r="FV232" s="32"/>
      <c r="FW232" s="32"/>
      <c r="FX232" s="32"/>
      <c r="FY232" s="32"/>
      <c r="FZ232" s="32"/>
      <c r="GA232" s="32"/>
      <c r="GB232" s="32"/>
      <c r="GC232" s="32"/>
      <c r="GD232" s="32"/>
      <c r="GE232" s="32"/>
      <c r="GF232" s="32"/>
      <c r="GG232" s="32"/>
      <c r="GH232" s="32"/>
      <c r="GI232" s="32"/>
      <c r="GJ232" s="32"/>
      <c r="GK232" s="32"/>
      <c r="GL232" s="32"/>
    </row>
    <row r="233" spans="1:194" ht="12.75">
      <c r="A233" s="102"/>
      <c r="B233" s="101">
        <f>IF(AA233&lt;1902,"",IF(ROW()=FirstDataRow,1,B232+1))</f>
      </c>
      <c r="C233" s="32"/>
      <c r="D233" s="32"/>
      <c r="E233" s="32"/>
      <c r="F233" s="32">
        <f t="shared" si="26"/>
      </c>
      <c r="G233" s="32"/>
      <c r="H233" s="32"/>
      <c r="I233" s="32"/>
      <c r="J233" s="32"/>
      <c r="K233" s="32"/>
      <c r="L233" s="32"/>
      <c r="M233" s="99">
        <f t="shared" si="29"/>
      </c>
      <c r="N233" s="99">
        <f t="shared" si="30"/>
      </c>
      <c r="O233" s="99">
        <f t="shared" si="31"/>
      </c>
      <c r="P233" s="30"/>
      <c r="Q233" s="32"/>
      <c r="R233" s="32"/>
      <c r="S233" s="32"/>
      <c r="T233" s="60">
        <f t="shared" si="32"/>
      </c>
      <c r="U233" s="30"/>
      <c r="V233" s="32"/>
      <c r="W233" s="32"/>
      <c r="X233" s="32"/>
      <c r="Y233" s="32"/>
      <c r="Z233" s="32"/>
      <c r="AA233" s="85">
        <f t="shared" si="33"/>
        <v>1900</v>
      </c>
      <c r="AB233" s="87">
        <f t="shared" si="34"/>
        <v>208</v>
      </c>
      <c r="AC233" s="88" t="b">
        <f t="shared" si="25"/>
        <v>0</v>
      </c>
      <c r="AD233" s="87" t="e">
        <f>VLOOKUP(E233,FieldElevations,2,FALSE)</f>
        <v>#N/A</v>
      </c>
      <c r="AE233" s="87"/>
      <c r="AF233" s="87"/>
      <c r="AG233" s="87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  <c r="BZ233" s="32"/>
      <c r="CA233" s="32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  <c r="CL233" s="32"/>
      <c r="CM233" s="32"/>
      <c r="CN233" s="32"/>
      <c r="CO233" s="32"/>
      <c r="CP233" s="32"/>
      <c r="CQ233" s="32"/>
      <c r="CR233" s="32"/>
      <c r="CS233" s="32"/>
      <c r="CT233" s="32"/>
      <c r="CU233" s="32"/>
      <c r="CV233" s="32"/>
      <c r="CW233" s="32"/>
      <c r="CX233" s="32"/>
      <c r="CY233" s="32"/>
      <c r="CZ233" s="32"/>
      <c r="DA233" s="32"/>
      <c r="DB233" s="32"/>
      <c r="DC233" s="32"/>
      <c r="DD233" s="32"/>
      <c r="DE233" s="32"/>
      <c r="DF233" s="32"/>
      <c r="DG233" s="32"/>
      <c r="DH233" s="32"/>
      <c r="DI233" s="32"/>
      <c r="DJ233" s="32"/>
      <c r="DK233" s="32"/>
      <c r="DL233" s="32"/>
      <c r="DM233" s="32"/>
      <c r="DN233" s="32"/>
      <c r="DO233" s="32"/>
      <c r="DP233" s="32"/>
      <c r="DQ233" s="32"/>
      <c r="DR233" s="32"/>
      <c r="DS233" s="32"/>
      <c r="DT233" s="32"/>
      <c r="DU233" s="32"/>
      <c r="DV233" s="32"/>
      <c r="DW233" s="32"/>
      <c r="DX233" s="32"/>
      <c r="DY233" s="32"/>
      <c r="DZ233" s="32"/>
      <c r="EA233" s="32"/>
      <c r="EB233" s="32"/>
      <c r="EC233" s="32"/>
      <c r="ED233" s="32"/>
      <c r="EE233" s="32"/>
      <c r="EF233" s="32"/>
      <c r="EG233" s="32"/>
      <c r="EH233" s="32"/>
      <c r="EI233" s="32"/>
      <c r="EJ233" s="32"/>
      <c r="EK233" s="32"/>
      <c r="EL233" s="32"/>
      <c r="EM233" s="32"/>
      <c r="EN233" s="32"/>
      <c r="EO233" s="32"/>
      <c r="EP233" s="32"/>
      <c r="EQ233" s="32"/>
      <c r="ER233" s="32"/>
      <c r="ES233" s="32"/>
      <c r="ET233" s="32"/>
      <c r="EU233" s="32"/>
      <c r="EV233" s="32"/>
      <c r="EW233" s="32"/>
      <c r="EX233" s="32"/>
      <c r="EY233" s="32"/>
      <c r="EZ233" s="32"/>
      <c r="FA233" s="32"/>
      <c r="FB233" s="32"/>
      <c r="FC233" s="32"/>
      <c r="FD233" s="32"/>
      <c r="FE233" s="32"/>
      <c r="FF233" s="32"/>
      <c r="FG233" s="32"/>
      <c r="FH233" s="32"/>
      <c r="FI233" s="32"/>
      <c r="FJ233" s="32"/>
      <c r="FK233" s="32"/>
      <c r="FL233" s="32"/>
      <c r="FM233" s="32"/>
      <c r="FN233" s="32"/>
      <c r="FO233" s="32"/>
      <c r="FP233" s="32"/>
      <c r="FQ233" s="32"/>
      <c r="FR233" s="32"/>
      <c r="FS233" s="32"/>
      <c r="FT233" s="32"/>
      <c r="FU233" s="32"/>
      <c r="FV233" s="32"/>
      <c r="FW233" s="32"/>
      <c r="FX233" s="32"/>
      <c r="FY233" s="32"/>
      <c r="FZ233" s="32"/>
      <c r="GA233" s="32"/>
      <c r="GB233" s="32"/>
      <c r="GC233" s="32"/>
      <c r="GD233" s="32"/>
      <c r="GE233" s="32"/>
      <c r="GF233" s="32"/>
      <c r="GG233" s="32"/>
      <c r="GH233" s="32"/>
      <c r="GI233" s="32"/>
      <c r="GJ233" s="32"/>
      <c r="GK233" s="32"/>
      <c r="GL233" s="32"/>
    </row>
    <row r="234" spans="1:194" ht="12.75">
      <c r="A234" s="102"/>
      <c r="B234" s="101">
        <f>IF(AA234&lt;1902,"",IF(ROW()=FirstDataRow,1,B233+1))</f>
      </c>
      <c r="C234" s="32"/>
      <c r="D234" s="32"/>
      <c r="E234" s="32"/>
      <c r="F234" s="32">
        <f t="shared" si="26"/>
      </c>
      <c r="G234" s="32"/>
      <c r="H234" s="32"/>
      <c r="I234" s="32"/>
      <c r="J234" s="32"/>
      <c r="K234" s="32"/>
      <c r="L234" s="32"/>
      <c r="M234" s="99">
        <f t="shared" si="29"/>
      </c>
      <c r="N234" s="99">
        <f t="shared" si="30"/>
      </c>
      <c r="O234" s="99">
        <f t="shared" si="31"/>
      </c>
      <c r="P234" s="30"/>
      <c r="Q234" s="32"/>
      <c r="R234" s="32"/>
      <c r="S234" s="32"/>
      <c r="T234" s="60">
        <f t="shared" si="32"/>
      </c>
      <c r="U234" s="30"/>
      <c r="V234" s="32"/>
      <c r="W234" s="32"/>
      <c r="X234" s="32"/>
      <c r="Y234" s="32"/>
      <c r="Z234" s="32"/>
      <c r="AA234" s="85">
        <f t="shared" si="33"/>
        <v>1900</v>
      </c>
      <c r="AB234" s="87">
        <f t="shared" si="34"/>
        <v>209</v>
      </c>
      <c r="AC234" s="88" t="b">
        <f t="shared" si="25"/>
        <v>0</v>
      </c>
      <c r="AD234" s="87" t="e">
        <f>VLOOKUP(E234,FieldElevations,2,FALSE)</f>
        <v>#N/A</v>
      </c>
      <c r="AE234" s="87"/>
      <c r="AF234" s="87"/>
      <c r="AG234" s="87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/>
      <c r="BZ234" s="32"/>
      <c r="CA234" s="32"/>
      <c r="CB234" s="32"/>
      <c r="CC234" s="32"/>
      <c r="CD234" s="32"/>
      <c r="CE234" s="32"/>
      <c r="CF234" s="32"/>
      <c r="CG234" s="32"/>
      <c r="CH234" s="32"/>
      <c r="CI234" s="32"/>
      <c r="CJ234" s="32"/>
      <c r="CK234" s="32"/>
      <c r="CL234" s="32"/>
      <c r="CM234" s="32"/>
      <c r="CN234" s="32"/>
      <c r="CO234" s="32"/>
      <c r="CP234" s="32"/>
      <c r="CQ234" s="32"/>
      <c r="CR234" s="32"/>
      <c r="CS234" s="32"/>
      <c r="CT234" s="32"/>
      <c r="CU234" s="32"/>
      <c r="CV234" s="32"/>
      <c r="CW234" s="32"/>
      <c r="CX234" s="32"/>
      <c r="CY234" s="32"/>
      <c r="CZ234" s="32"/>
      <c r="DA234" s="32"/>
      <c r="DB234" s="32"/>
      <c r="DC234" s="32"/>
      <c r="DD234" s="32"/>
      <c r="DE234" s="32"/>
      <c r="DF234" s="32"/>
      <c r="DG234" s="32"/>
      <c r="DH234" s="32"/>
      <c r="DI234" s="32"/>
      <c r="DJ234" s="32"/>
      <c r="DK234" s="32"/>
      <c r="DL234" s="32"/>
      <c r="DM234" s="32"/>
      <c r="DN234" s="32"/>
      <c r="DO234" s="32"/>
      <c r="DP234" s="32"/>
      <c r="DQ234" s="32"/>
      <c r="DR234" s="32"/>
      <c r="DS234" s="32"/>
      <c r="DT234" s="32"/>
      <c r="DU234" s="32"/>
      <c r="DV234" s="32"/>
      <c r="DW234" s="32"/>
      <c r="DX234" s="32"/>
      <c r="DY234" s="32"/>
      <c r="DZ234" s="32"/>
      <c r="EA234" s="32"/>
      <c r="EB234" s="32"/>
      <c r="EC234" s="32"/>
      <c r="ED234" s="32"/>
      <c r="EE234" s="32"/>
      <c r="EF234" s="32"/>
      <c r="EG234" s="32"/>
      <c r="EH234" s="32"/>
      <c r="EI234" s="32"/>
      <c r="EJ234" s="32"/>
      <c r="EK234" s="32"/>
      <c r="EL234" s="32"/>
      <c r="EM234" s="32"/>
      <c r="EN234" s="32"/>
      <c r="EO234" s="32"/>
      <c r="EP234" s="32"/>
      <c r="EQ234" s="32"/>
      <c r="ER234" s="32"/>
      <c r="ES234" s="32"/>
      <c r="ET234" s="32"/>
      <c r="EU234" s="32"/>
      <c r="EV234" s="32"/>
      <c r="EW234" s="32"/>
      <c r="EX234" s="32"/>
      <c r="EY234" s="32"/>
      <c r="EZ234" s="32"/>
      <c r="FA234" s="32"/>
      <c r="FB234" s="32"/>
      <c r="FC234" s="32"/>
      <c r="FD234" s="32"/>
      <c r="FE234" s="32"/>
      <c r="FF234" s="32"/>
      <c r="FG234" s="32"/>
      <c r="FH234" s="32"/>
      <c r="FI234" s="32"/>
      <c r="FJ234" s="32"/>
      <c r="FK234" s="32"/>
      <c r="FL234" s="32"/>
      <c r="FM234" s="32"/>
      <c r="FN234" s="32"/>
      <c r="FO234" s="32"/>
      <c r="FP234" s="32"/>
      <c r="FQ234" s="32"/>
      <c r="FR234" s="32"/>
      <c r="FS234" s="32"/>
      <c r="FT234" s="32"/>
      <c r="FU234" s="32"/>
      <c r="FV234" s="32"/>
      <c r="FW234" s="32"/>
      <c r="FX234" s="32"/>
      <c r="FY234" s="32"/>
      <c r="FZ234" s="32"/>
      <c r="GA234" s="32"/>
      <c r="GB234" s="32"/>
      <c r="GC234" s="32"/>
      <c r="GD234" s="32"/>
      <c r="GE234" s="32"/>
      <c r="GF234" s="32"/>
      <c r="GG234" s="32"/>
      <c r="GH234" s="32"/>
      <c r="GI234" s="32"/>
      <c r="GJ234" s="32"/>
      <c r="GK234" s="32"/>
      <c r="GL234" s="32"/>
    </row>
    <row r="235" spans="1:194" ht="12.75">
      <c r="A235" s="102"/>
      <c r="B235" s="101">
        <f>IF(AA235&lt;1902,"",IF(ROW()=FirstDataRow,1,B234+1))</f>
      </c>
      <c r="C235" s="32"/>
      <c r="D235" s="32"/>
      <c r="E235" s="32"/>
      <c r="F235" s="32">
        <f t="shared" si="26"/>
      </c>
      <c r="G235" s="32"/>
      <c r="H235" s="32"/>
      <c r="I235" s="32"/>
      <c r="J235" s="32"/>
      <c r="K235" s="32"/>
      <c r="L235" s="32"/>
      <c r="M235" s="99">
        <f t="shared" si="29"/>
      </c>
      <c r="N235" s="99">
        <f t="shared" si="30"/>
      </c>
      <c r="O235" s="99">
        <f t="shared" si="31"/>
      </c>
      <c r="P235" s="30"/>
      <c r="Q235" s="32"/>
      <c r="R235" s="32"/>
      <c r="S235" s="32"/>
      <c r="T235" s="60">
        <f t="shared" si="32"/>
      </c>
      <c r="U235" s="30"/>
      <c r="V235" s="32"/>
      <c r="W235" s="32"/>
      <c r="X235" s="32"/>
      <c r="Y235" s="32"/>
      <c r="Z235" s="32"/>
      <c r="AA235" s="85">
        <f t="shared" si="33"/>
        <v>1900</v>
      </c>
      <c r="AB235" s="87">
        <f t="shared" si="34"/>
        <v>210</v>
      </c>
      <c r="AC235" s="88" t="b">
        <f t="shared" si="25"/>
        <v>1</v>
      </c>
      <c r="AD235" s="87" t="e">
        <f>VLOOKUP(E235,FieldElevations,2,FALSE)</f>
        <v>#N/A</v>
      </c>
      <c r="AE235" s="87"/>
      <c r="AF235" s="87"/>
      <c r="AG235" s="87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/>
      <c r="BZ235" s="32"/>
      <c r="CA235" s="32"/>
      <c r="CB235" s="32"/>
      <c r="CC235" s="32"/>
      <c r="CD235" s="32"/>
      <c r="CE235" s="32"/>
      <c r="CF235" s="32"/>
      <c r="CG235" s="32"/>
      <c r="CH235" s="32"/>
      <c r="CI235" s="32"/>
      <c r="CJ235" s="32"/>
      <c r="CK235" s="32"/>
      <c r="CL235" s="32"/>
      <c r="CM235" s="32"/>
      <c r="CN235" s="32"/>
      <c r="CO235" s="32"/>
      <c r="CP235" s="32"/>
      <c r="CQ235" s="32"/>
      <c r="CR235" s="32"/>
      <c r="CS235" s="32"/>
      <c r="CT235" s="32"/>
      <c r="CU235" s="32"/>
      <c r="CV235" s="32"/>
      <c r="CW235" s="32"/>
      <c r="CX235" s="32"/>
      <c r="CY235" s="32"/>
      <c r="CZ235" s="32"/>
      <c r="DA235" s="32"/>
      <c r="DB235" s="32"/>
      <c r="DC235" s="32"/>
      <c r="DD235" s="32"/>
      <c r="DE235" s="32"/>
      <c r="DF235" s="32"/>
      <c r="DG235" s="32"/>
      <c r="DH235" s="32"/>
      <c r="DI235" s="32"/>
      <c r="DJ235" s="32"/>
      <c r="DK235" s="32"/>
      <c r="DL235" s="32"/>
      <c r="DM235" s="32"/>
      <c r="DN235" s="32"/>
      <c r="DO235" s="32"/>
      <c r="DP235" s="32"/>
      <c r="DQ235" s="32"/>
      <c r="DR235" s="32"/>
      <c r="DS235" s="32"/>
      <c r="DT235" s="32"/>
      <c r="DU235" s="32"/>
      <c r="DV235" s="32"/>
      <c r="DW235" s="32"/>
      <c r="DX235" s="32"/>
      <c r="DY235" s="32"/>
      <c r="DZ235" s="32"/>
      <c r="EA235" s="32"/>
      <c r="EB235" s="32"/>
      <c r="EC235" s="32"/>
      <c r="ED235" s="32"/>
      <c r="EE235" s="32"/>
      <c r="EF235" s="32"/>
      <c r="EG235" s="32"/>
      <c r="EH235" s="32"/>
      <c r="EI235" s="32"/>
      <c r="EJ235" s="32"/>
      <c r="EK235" s="32"/>
      <c r="EL235" s="32"/>
      <c r="EM235" s="32"/>
      <c r="EN235" s="32"/>
      <c r="EO235" s="32"/>
      <c r="EP235" s="32"/>
      <c r="EQ235" s="32"/>
      <c r="ER235" s="32"/>
      <c r="ES235" s="32"/>
      <c r="ET235" s="32"/>
      <c r="EU235" s="32"/>
      <c r="EV235" s="32"/>
      <c r="EW235" s="32"/>
      <c r="EX235" s="32"/>
      <c r="EY235" s="32"/>
      <c r="EZ235" s="32"/>
      <c r="FA235" s="32"/>
      <c r="FB235" s="32"/>
      <c r="FC235" s="32"/>
      <c r="FD235" s="32"/>
      <c r="FE235" s="32"/>
      <c r="FF235" s="32"/>
      <c r="FG235" s="32"/>
      <c r="FH235" s="32"/>
      <c r="FI235" s="32"/>
      <c r="FJ235" s="32"/>
      <c r="FK235" s="32"/>
      <c r="FL235" s="32"/>
      <c r="FM235" s="32"/>
      <c r="FN235" s="32"/>
      <c r="FO235" s="32"/>
      <c r="FP235" s="32"/>
      <c r="FQ235" s="32"/>
      <c r="FR235" s="32"/>
      <c r="FS235" s="32"/>
      <c r="FT235" s="32"/>
      <c r="FU235" s="32"/>
      <c r="FV235" s="32"/>
      <c r="FW235" s="32"/>
      <c r="FX235" s="32"/>
      <c r="FY235" s="32"/>
      <c r="FZ235" s="32"/>
      <c r="GA235" s="32"/>
      <c r="GB235" s="32"/>
      <c r="GC235" s="32"/>
      <c r="GD235" s="32"/>
      <c r="GE235" s="32"/>
      <c r="GF235" s="32"/>
      <c r="GG235" s="32"/>
      <c r="GH235" s="32"/>
      <c r="GI235" s="32"/>
      <c r="GJ235" s="32"/>
      <c r="GK235" s="32"/>
      <c r="GL235" s="32"/>
    </row>
    <row r="236" spans="1:194" ht="12.75">
      <c r="A236" s="102"/>
      <c r="B236" s="101">
        <f>IF(AA236&lt;1902,"",IF(ROW()=FirstDataRow,1,B235+1))</f>
      </c>
      <c r="C236" s="32"/>
      <c r="D236" s="32"/>
      <c r="E236" s="32"/>
      <c r="F236" s="32">
        <f t="shared" si="26"/>
      </c>
      <c r="G236" s="32"/>
      <c r="H236" s="32"/>
      <c r="I236" s="32"/>
      <c r="J236" s="32"/>
      <c r="K236" s="32"/>
      <c r="L236" s="32"/>
      <c r="M236" s="99">
        <f t="shared" si="29"/>
      </c>
      <c r="N236" s="99">
        <f t="shared" si="30"/>
      </c>
      <c r="O236" s="99">
        <f t="shared" si="31"/>
      </c>
      <c r="P236" s="30"/>
      <c r="Q236" s="32"/>
      <c r="R236" s="32"/>
      <c r="S236" s="32"/>
      <c r="T236" s="60">
        <f t="shared" si="32"/>
      </c>
      <c r="U236" s="30"/>
      <c r="V236" s="32"/>
      <c r="W236" s="32"/>
      <c r="X236" s="32"/>
      <c r="Y236" s="32"/>
      <c r="Z236" s="32"/>
      <c r="AA236" s="85">
        <f t="shared" si="33"/>
        <v>1900</v>
      </c>
      <c r="AB236" s="87">
        <f t="shared" si="34"/>
        <v>211</v>
      </c>
      <c r="AC236" s="88" t="b">
        <f t="shared" si="25"/>
        <v>0</v>
      </c>
      <c r="AD236" s="87" t="e">
        <f>VLOOKUP(E236,FieldElevations,2,FALSE)</f>
        <v>#N/A</v>
      </c>
      <c r="AE236" s="87"/>
      <c r="AF236" s="87"/>
      <c r="AG236" s="87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  <c r="BZ236" s="32"/>
      <c r="CA236" s="32"/>
      <c r="CB236" s="32"/>
      <c r="CC236" s="32"/>
      <c r="CD236" s="32"/>
      <c r="CE236" s="32"/>
      <c r="CF236" s="32"/>
      <c r="CG236" s="32"/>
      <c r="CH236" s="32"/>
      <c r="CI236" s="32"/>
      <c r="CJ236" s="32"/>
      <c r="CK236" s="32"/>
      <c r="CL236" s="32"/>
      <c r="CM236" s="32"/>
      <c r="CN236" s="32"/>
      <c r="CO236" s="32"/>
      <c r="CP236" s="32"/>
      <c r="CQ236" s="32"/>
      <c r="CR236" s="32"/>
      <c r="CS236" s="32"/>
      <c r="CT236" s="32"/>
      <c r="CU236" s="32"/>
      <c r="CV236" s="32"/>
      <c r="CW236" s="32"/>
      <c r="CX236" s="32"/>
      <c r="CY236" s="32"/>
      <c r="CZ236" s="32"/>
      <c r="DA236" s="32"/>
      <c r="DB236" s="32"/>
      <c r="DC236" s="32"/>
      <c r="DD236" s="32"/>
      <c r="DE236" s="32"/>
      <c r="DF236" s="32"/>
      <c r="DG236" s="32"/>
      <c r="DH236" s="32"/>
      <c r="DI236" s="32"/>
      <c r="DJ236" s="32"/>
      <c r="DK236" s="32"/>
      <c r="DL236" s="32"/>
      <c r="DM236" s="32"/>
      <c r="DN236" s="32"/>
      <c r="DO236" s="32"/>
      <c r="DP236" s="32"/>
      <c r="DQ236" s="32"/>
      <c r="DR236" s="32"/>
      <c r="DS236" s="32"/>
      <c r="DT236" s="32"/>
      <c r="DU236" s="32"/>
      <c r="DV236" s="32"/>
      <c r="DW236" s="32"/>
      <c r="DX236" s="32"/>
      <c r="DY236" s="32"/>
      <c r="DZ236" s="32"/>
      <c r="EA236" s="32"/>
      <c r="EB236" s="32"/>
      <c r="EC236" s="32"/>
      <c r="ED236" s="32"/>
      <c r="EE236" s="32"/>
      <c r="EF236" s="32"/>
      <c r="EG236" s="32"/>
      <c r="EH236" s="32"/>
      <c r="EI236" s="32"/>
      <c r="EJ236" s="32"/>
      <c r="EK236" s="32"/>
      <c r="EL236" s="32"/>
      <c r="EM236" s="32"/>
      <c r="EN236" s="32"/>
      <c r="EO236" s="32"/>
      <c r="EP236" s="32"/>
      <c r="EQ236" s="32"/>
      <c r="ER236" s="32"/>
      <c r="ES236" s="32"/>
      <c r="ET236" s="32"/>
      <c r="EU236" s="32"/>
      <c r="EV236" s="32"/>
      <c r="EW236" s="32"/>
      <c r="EX236" s="32"/>
      <c r="EY236" s="32"/>
      <c r="EZ236" s="32"/>
      <c r="FA236" s="32"/>
      <c r="FB236" s="32"/>
      <c r="FC236" s="32"/>
      <c r="FD236" s="32"/>
      <c r="FE236" s="32"/>
      <c r="FF236" s="32"/>
      <c r="FG236" s="32"/>
      <c r="FH236" s="32"/>
      <c r="FI236" s="32"/>
      <c r="FJ236" s="32"/>
      <c r="FK236" s="32"/>
      <c r="FL236" s="32"/>
      <c r="FM236" s="32"/>
      <c r="FN236" s="32"/>
      <c r="FO236" s="32"/>
      <c r="FP236" s="32"/>
      <c r="FQ236" s="32"/>
      <c r="FR236" s="32"/>
      <c r="FS236" s="32"/>
      <c r="FT236" s="32"/>
      <c r="FU236" s="32"/>
      <c r="FV236" s="32"/>
      <c r="FW236" s="32"/>
      <c r="FX236" s="32"/>
      <c r="FY236" s="32"/>
      <c r="FZ236" s="32"/>
      <c r="GA236" s="32"/>
      <c r="GB236" s="32"/>
      <c r="GC236" s="32"/>
      <c r="GD236" s="32"/>
      <c r="GE236" s="32"/>
      <c r="GF236" s="32"/>
      <c r="GG236" s="32"/>
      <c r="GH236" s="32"/>
      <c r="GI236" s="32"/>
      <c r="GJ236" s="32"/>
      <c r="GK236" s="32"/>
      <c r="GL236" s="32"/>
    </row>
    <row r="237" spans="1:194" ht="12.75">
      <c r="A237" s="102"/>
      <c r="B237" s="101">
        <f>IF(AA237&lt;1902,"",IF(ROW()=FirstDataRow,1,B236+1))</f>
      </c>
      <c r="C237" s="32"/>
      <c r="D237" s="32"/>
      <c r="E237" s="32"/>
      <c r="F237" s="32">
        <f t="shared" si="26"/>
      </c>
      <c r="G237" s="32"/>
      <c r="H237" s="32"/>
      <c r="I237" s="32"/>
      <c r="J237" s="32"/>
      <c r="K237" s="32"/>
      <c r="L237" s="32"/>
      <c r="M237" s="99">
        <f t="shared" si="29"/>
      </c>
      <c r="N237" s="99">
        <f t="shared" si="30"/>
      </c>
      <c r="O237" s="99">
        <f t="shared" si="31"/>
      </c>
      <c r="P237" s="30"/>
      <c r="Q237" s="32"/>
      <c r="R237" s="32"/>
      <c r="S237" s="32"/>
      <c r="T237" s="60">
        <f t="shared" si="32"/>
      </c>
      <c r="U237" s="30"/>
      <c r="V237" s="32"/>
      <c r="W237" s="32"/>
      <c r="X237" s="32"/>
      <c r="Y237" s="32"/>
      <c r="Z237" s="32"/>
      <c r="AA237" s="85">
        <f t="shared" si="33"/>
        <v>1900</v>
      </c>
      <c r="AB237" s="87">
        <f t="shared" si="34"/>
        <v>212</v>
      </c>
      <c r="AC237" s="88" t="b">
        <f t="shared" si="25"/>
        <v>0</v>
      </c>
      <c r="AD237" s="87" t="e">
        <f>VLOOKUP(E237,FieldElevations,2,FALSE)</f>
        <v>#N/A</v>
      </c>
      <c r="AE237" s="87"/>
      <c r="AF237" s="87"/>
      <c r="AG237" s="87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/>
      <c r="BZ237" s="32"/>
      <c r="CA237" s="32"/>
      <c r="CB237" s="32"/>
      <c r="CC237" s="32"/>
      <c r="CD237" s="32"/>
      <c r="CE237" s="32"/>
      <c r="CF237" s="32"/>
      <c r="CG237" s="32"/>
      <c r="CH237" s="32"/>
      <c r="CI237" s="32"/>
      <c r="CJ237" s="32"/>
      <c r="CK237" s="32"/>
      <c r="CL237" s="32"/>
      <c r="CM237" s="32"/>
      <c r="CN237" s="32"/>
      <c r="CO237" s="32"/>
      <c r="CP237" s="32"/>
      <c r="CQ237" s="32"/>
      <c r="CR237" s="32"/>
      <c r="CS237" s="32"/>
      <c r="CT237" s="32"/>
      <c r="CU237" s="32"/>
      <c r="CV237" s="32"/>
      <c r="CW237" s="32"/>
      <c r="CX237" s="32"/>
      <c r="CY237" s="32"/>
      <c r="CZ237" s="32"/>
      <c r="DA237" s="32"/>
      <c r="DB237" s="32"/>
      <c r="DC237" s="32"/>
      <c r="DD237" s="32"/>
      <c r="DE237" s="32"/>
      <c r="DF237" s="32"/>
      <c r="DG237" s="32"/>
      <c r="DH237" s="32"/>
      <c r="DI237" s="32"/>
      <c r="DJ237" s="32"/>
      <c r="DK237" s="32"/>
      <c r="DL237" s="32"/>
      <c r="DM237" s="32"/>
      <c r="DN237" s="32"/>
      <c r="DO237" s="32"/>
      <c r="DP237" s="32"/>
      <c r="DQ237" s="32"/>
      <c r="DR237" s="32"/>
      <c r="DS237" s="32"/>
      <c r="DT237" s="32"/>
      <c r="DU237" s="32"/>
      <c r="DV237" s="32"/>
      <c r="DW237" s="32"/>
      <c r="DX237" s="32"/>
      <c r="DY237" s="32"/>
      <c r="DZ237" s="32"/>
      <c r="EA237" s="32"/>
      <c r="EB237" s="32"/>
      <c r="EC237" s="32"/>
      <c r="ED237" s="32"/>
      <c r="EE237" s="32"/>
      <c r="EF237" s="32"/>
      <c r="EG237" s="32"/>
      <c r="EH237" s="32"/>
      <c r="EI237" s="32"/>
      <c r="EJ237" s="32"/>
      <c r="EK237" s="32"/>
      <c r="EL237" s="32"/>
      <c r="EM237" s="32"/>
      <c r="EN237" s="32"/>
      <c r="EO237" s="32"/>
      <c r="EP237" s="32"/>
      <c r="EQ237" s="32"/>
      <c r="ER237" s="32"/>
      <c r="ES237" s="32"/>
      <c r="ET237" s="32"/>
      <c r="EU237" s="32"/>
      <c r="EV237" s="32"/>
      <c r="EW237" s="32"/>
      <c r="EX237" s="32"/>
      <c r="EY237" s="32"/>
      <c r="EZ237" s="32"/>
      <c r="FA237" s="32"/>
      <c r="FB237" s="32"/>
      <c r="FC237" s="32"/>
      <c r="FD237" s="32"/>
      <c r="FE237" s="32"/>
      <c r="FF237" s="32"/>
      <c r="FG237" s="32"/>
      <c r="FH237" s="32"/>
      <c r="FI237" s="32"/>
      <c r="FJ237" s="32"/>
      <c r="FK237" s="32"/>
      <c r="FL237" s="32"/>
      <c r="FM237" s="32"/>
      <c r="FN237" s="32"/>
      <c r="FO237" s="32"/>
      <c r="FP237" s="32"/>
      <c r="FQ237" s="32"/>
      <c r="FR237" s="32"/>
      <c r="FS237" s="32"/>
      <c r="FT237" s="32"/>
      <c r="FU237" s="32"/>
      <c r="FV237" s="32"/>
      <c r="FW237" s="32"/>
      <c r="FX237" s="32"/>
      <c r="FY237" s="32"/>
      <c r="FZ237" s="32"/>
      <c r="GA237" s="32"/>
      <c r="GB237" s="32"/>
      <c r="GC237" s="32"/>
      <c r="GD237" s="32"/>
      <c r="GE237" s="32"/>
      <c r="GF237" s="32"/>
      <c r="GG237" s="32"/>
      <c r="GH237" s="32"/>
      <c r="GI237" s="32"/>
      <c r="GJ237" s="32"/>
      <c r="GK237" s="32"/>
      <c r="GL237" s="32"/>
    </row>
    <row r="238" spans="1:194" ht="12.75">
      <c r="A238" s="102"/>
      <c r="B238" s="101">
        <f>IF(AA238&lt;1902,"",IF(ROW()=FirstDataRow,1,B237+1))</f>
      </c>
      <c r="C238" s="32"/>
      <c r="D238" s="32"/>
      <c r="E238" s="32"/>
      <c r="F238" s="32">
        <f t="shared" si="26"/>
      </c>
      <c r="G238" s="32"/>
      <c r="H238" s="32"/>
      <c r="I238" s="32"/>
      <c r="J238" s="32"/>
      <c r="K238" s="32"/>
      <c r="L238" s="32"/>
      <c r="M238" s="99">
        <f t="shared" si="29"/>
      </c>
      <c r="N238" s="99">
        <f t="shared" si="30"/>
      </c>
      <c r="O238" s="99">
        <f t="shared" si="31"/>
      </c>
      <c r="P238" s="30"/>
      <c r="Q238" s="32"/>
      <c r="R238" s="32"/>
      <c r="S238" s="32"/>
      <c r="T238" s="60">
        <f t="shared" si="32"/>
      </c>
      <c r="U238" s="30"/>
      <c r="V238" s="32"/>
      <c r="W238" s="32"/>
      <c r="X238" s="32"/>
      <c r="Y238" s="32"/>
      <c r="Z238" s="32"/>
      <c r="AA238" s="85">
        <f t="shared" si="33"/>
        <v>1900</v>
      </c>
      <c r="AB238" s="87">
        <f t="shared" si="34"/>
        <v>213</v>
      </c>
      <c r="AC238" s="88" t="b">
        <f t="shared" si="25"/>
        <v>0</v>
      </c>
      <c r="AD238" s="87" t="e">
        <f>VLOOKUP(E238,FieldElevations,2,FALSE)</f>
        <v>#N/A</v>
      </c>
      <c r="AE238" s="87"/>
      <c r="AF238" s="87"/>
      <c r="AG238" s="87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  <c r="BZ238" s="32"/>
      <c r="CA238" s="32"/>
      <c r="CB238" s="32"/>
      <c r="CC238" s="32"/>
      <c r="CD238" s="32"/>
      <c r="CE238" s="32"/>
      <c r="CF238" s="32"/>
      <c r="CG238" s="32"/>
      <c r="CH238" s="32"/>
      <c r="CI238" s="32"/>
      <c r="CJ238" s="32"/>
      <c r="CK238" s="32"/>
      <c r="CL238" s="32"/>
      <c r="CM238" s="32"/>
      <c r="CN238" s="32"/>
      <c r="CO238" s="32"/>
      <c r="CP238" s="32"/>
      <c r="CQ238" s="32"/>
      <c r="CR238" s="32"/>
      <c r="CS238" s="32"/>
      <c r="CT238" s="32"/>
      <c r="CU238" s="32"/>
      <c r="CV238" s="32"/>
      <c r="CW238" s="32"/>
      <c r="CX238" s="32"/>
      <c r="CY238" s="32"/>
      <c r="CZ238" s="32"/>
      <c r="DA238" s="32"/>
      <c r="DB238" s="32"/>
      <c r="DC238" s="32"/>
      <c r="DD238" s="32"/>
      <c r="DE238" s="32"/>
      <c r="DF238" s="32"/>
      <c r="DG238" s="32"/>
      <c r="DH238" s="32"/>
      <c r="DI238" s="32"/>
      <c r="DJ238" s="32"/>
      <c r="DK238" s="32"/>
      <c r="DL238" s="32"/>
      <c r="DM238" s="32"/>
      <c r="DN238" s="32"/>
      <c r="DO238" s="32"/>
      <c r="DP238" s="32"/>
      <c r="DQ238" s="32"/>
      <c r="DR238" s="32"/>
      <c r="DS238" s="32"/>
      <c r="DT238" s="32"/>
      <c r="DU238" s="32"/>
      <c r="DV238" s="32"/>
      <c r="DW238" s="32"/>
      <c r="DX238" s="32"/>
      <c r="DY238" s="32"/>
      <c r="DZ238" s="32"/>
      <c r="EA238" s="32"/>
      <c r="EB238" s="32"/>
      <c r="EC238" s="32"/>
      <c r="ED238" s="32"/>
      <c r="EE238" s="32"/>
      <c r="EF238" s="32"/>
      <c r="EG238" s="32"/>
      <c r="EH238" s="32"/>
      <c r="EI238" s="32"/>
      <c r="EJ238" s="32"/>
      <c r="EK238" s="32"/>
      <c r="EL238" s="32"/>
      <c r="EM238" s="32"/>
      <c r="EN238" s="32"/>
      <c r="EO238" s="32"/>
      <c r="EP238" s="32"/>
      <c r="EQ238" s="32"/>
      <c r="ER238" s="32"/>
      <c r="ES238" s="32"/>
      <c r="ET238" s="32"/>
      <c r="EU238" s="32"/>
      <c r="EV238" s="32"/>
      <c r="EW238" s="32"/>
      <c r="EX238" s="32"/>
      <c r="EY238" s="32"/>
      <c r="EZ238" s="32"/>
      <c r="FA238" s="32"/>
      <c r="FB238" s="32"/>
      <c r="FC238" s="32"/>
      <c r="FD238" s="32"/>
      <c r="FE238" s="32"/>
      <c r="FF238" s="32"/>
      <c r="FG238" s="32"/>
      <c r="FH238" s="32"/>
      <c r="FI238" s="32"/>
      <c r="FJ238" s="32"/>
      <c r="FK238" s="32"/>
      <c r="FL238" s="32"/>
      <c r="FM238" s="32"/>
      <c r="FN238" s="32"/>
      <c r="FO238" s="32"/>
      <c r="FP238" s="32"/>
      <c r="FQ238" s="32"/>
      <c r="FR238" s="32"/>
      <c r="FS238" s="32"/>
      <c r="FT238" s="32"/>
      <c r="FU238" s="32"/>
      <c r="FV238" s="32"/>
      <c r="FW238" s="32"/>
      <c r="FX238" s="32"/>
      <c r="FY238" s="32"/>
      <c r="FZ238" s="32"/>
      <c r="GA238" s="32"/>
      <c r="GB238" s="32"/>
      <c r="GC238" s="32"/>
      <c r="GD238" s="32"/>
      <c r="GE238" s="32"/>
      <c r="GF238" s="32"/>
      <c r="GG238" s="32"/>
      <c r="GH238" s="32"/>
      <c r="GI238" s="32"/>
      <c r="GJ238" s="32"/>
      <c r="GK238" s="32"/>
      <c r="GL238" s="32"/>
    </row>
    <row r="239" spans="1:194" ht="12.75">
      <c r="A239" s="102"/>
      <c r="B239" s="101">
        <f>IF(AA239&lt;1902,"",IF(ROW()=FirstDataRow,1,B238+1))</f>
      </c>
      <c r="C239" s="32"/>
      <c r="D239" s="32"/>
      <c r="E239" s="32"/>
      <c r="F239" s="32">
        <f t="shared" si="26"/>
      </c>
      <c r="G239" s="32"/>
      <c r="H239" s="32"/>
      <c r="I239" s="32"/>
      <c r="J239" s="32"/>
      <c r="K239" s="32"/>
      <c r="L239" s="32"/>
      <c r="M239" s="99">
        <f t="shared" si="29"/>
      </c>
      <c r="N239" s="99">
        <f t="shared" si="30"/>
      </c>
      <c r="O239" s="99">
        <f t="shared" si="31"/>
      </c>
      <c r="P239" s="30"/>
      <c r="Q239" s="32"/>
      <c r="R239" s="32"/>
      <c r="S239" s="32"/>
      <c r="T239" s="60">
        <f t="shared" si="32"/>
      </c>
      <c r="U239" s="30"/>
      <c r="V239" s="32"/>
      <c r="W239" s="32"/>
      <c r="X239" s="32"/>
      <c r="Y239" s="32"/>
      <c r="Z239" s="32"/>
      <c r="AA239" s="85">
        <f t="shared" si="33"/>
        <v>1900</v>
      </c>
      <c r="AB239" s="87">
        <f t="shared" si="34"/>
        <v>214</v>
      </c>
      <c r="AC239" s="88" t="b">
        <f t="shared" si="25"/>
        <v>0</v>
      </c>
      <c r="AD239" s="87" t="e">
        <f>VLOOKUP(E239,FieldElevations,2,FALSE)</f>
        <v>#N/A</v>
      </c>
      <c r="AE239" s="87"/>
      <c r="AF239" s="87"/>
      <c r="AG239" s="87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32"/>
      <c r="CM239" s="32"/>
      <c r="CN239" s="32"/>
      <c r="CO239" s="32"/>
      <c r="CP239" s="32"/>
      <c r="CQ239" s="32"/>
      <c r="CR239" s="32"/>
      <c r="CS239" s="32"/>
      <c r="CT239" s="32"/>
      <c r="CU239" s="32"/>
      <c r="CV239" s="32"/>
      <c r="CW239" s="32"/>
      <c r="CX239" s="32"/>
      <c r="CY239" s="32"/>
      <c r="CZ239" s="32"/>
      <c r="DA239" s="32"/>
      <c r="DB239" s="32"/>
      <c r="DC239" s="32"/>
      <c r="DD239" s="32"/>
      <c r="DE239" s="32"/>
      <c r="DF239" s="32"/>
      <c r="DG239" s="32"/>
      <c r="DH239" s="32"/>
      <c r="DI239" s="32"/>
      <c r="DJ239" s="32"/>
      <c r="DK239" s="32"/>
      <c r="DL239" s="32"/>
      <c r="DM239" s="32"/>
      <c r="DN239" s="32"/>
      <c r="DO239" s="32"/>
      <c r="DP239" s="32"/>
      <c r="DQ239" s="32"/>
      <c r="DR239" s="32"/>
      <c r="DS239" s="32"/>
      <c r="DT239" s="32"/>
      <c r="DU239" s="32"/>
      <c r="DV239" s="32"/>
      <c r="DW239" s="32"/>
      <c r="DX239" s="32"/>
      <c r="DY239" s="32"/>
      <c r="DZ239" s="32"/>
      <c r="EA239" s="32"/>
      <c r="EB239" s="32"/>
      <c r="EC239" s="32"/>
      <c r="ED239" s="32"/>
      <c r="EE239" s="32"/>
      <c r="EF239" s="32"/>
      <c r="EG239" s="32"/>
      <c r="EH239" s="32"/>
      <c r="EI239" s="32"/>
      <c r="EJ239" s="32"/>
      <c r="EK239" s="32"/>
      <c r="EL239" s="32"/>
      <c r="EM239" s="32"/>
      <c r="EN239" s="32"/>
      <c r="EO239" s="32"/>
      <c r="EP239" s="32"/>
      <c r="EQ239" s="32"/>
      <c r="ER239" s="32"/>
      <c r="ES239" s="32"/>
      <c r="ET239" s="32"/>
      <c r="EU239" s="32"/>
      <c r="EV239" s="32"/>
      <c r="EW239" s="32"/>
      <c r="EX239" s="32"/>
      <c r="EY239" s="32"/>
      <c r="EZ239" s="32"/>
      <c r="FA239" s="32"/>
      <c r="FB239" s="32"/>
      <c r="FC239" s="32"/>
      <c r="FD239" s="32"/>
      <c r="FE239" s="32"/>
      <c r="FF239" s="32"/>
      <c r="FG239" s="32"/>
      <c r="FH239" s="32"/>
      <c r="FI239" s="32"/>
      <c r="FJ239" s="32"/>
      <c r="FK239" s="32"/>
      <c r="FL239" s="32"/>
      <c r="FM239" s="32"/>
      <c r="FN239" s="32"/>
      <c r="FO239" s="32"/>
      <c r="FP239" s="32"/>
      <c r="FQ239" s="32"/>
      <c r="FR239" s="32"/>
      <c r="FS239" s="32"/>
      <c r="FT239" s="32"/>
      <c r="FU239" s="32"/>
      <c r="FV239" s="32"/>
      <c r="FW239" s="32"/>
      <c r="FX239" s="32"/>
      <c r="FY239" s="32"/>
      <c r="FZ239" s="32"/>
      <c r="GA239" s="32"/>
      <c r="GB239" s="32"/>
      <c r="GC239" s="32"/>
      <c r="GD239" s="32"/>
      <c r="GE239" s="32"/>
      <c r="GF239" s="32"/>
      <c r="GG239" s="32"/>
      <c r="GH239" s="32"/>
      <c r="GI239" s="32"/>
      <c r="GJ239" s="32"/>
      <c r="GK239" s="32"/>
      <c r="GL239" s="32"/>
    </row>
    <row r="240" spans="1:194" ht="12.75">
      <c r="A240" s="102"/>
      <c r="B240" s="101">
        <f>IF(AA240&lt;1902,"",IF(ROW()=FirstDataRow,1,B239+1))</f>
      </c>
      <c r="C240" s="32"/>
      <c r="D240" s="32"/>
      <c r="E240" s="32"/>
      <c r="F240" s="32">
        <f t="shared" si="26"/>
      </c>
      <c r="G240" s="32"/>
      <c r="H240" s="32"/>
      <c r="I240" s="32"/>
      <c r="J240" s="32"/>
      <c r="K240" s="32"/>
      <c r="L240" s="32"/>
      <c r="M240" s="99">
        <f t="shared" si="29"/>
      </c>
      <c r="N240" s="99">
        <f t="shared" si="30"/>
      </c>
      <c r="O240" s="99">
        <f t="shared" si="31"/>
      </c>
      <c r="P240" s="30"/>
      <c r="Q240" s="32"/>
      <c r="R240" s="32"/>
      <c r="S240" s="32"/>
      <c r="T240" s="60">
        <f t="shared" si="32"/>
      </c>
      <c r="U240" s="30"/>
      <c r="V240" s="32"/>
      <c r="W240" s="32"/>
      <c r="X240" s="32"/>
      <c r="Y240" s="32"/>
      <c r="Z240" s="32"/>
      <c r="AA240" s="85">
        <f t="shared" si="33"/>
        <v>1900</v>
      </c>
      <c r="AB240" s="87">
        <f t="shared" si="34"/>
        <v>215</v>
      </c>
      <c r="AC240" s="88" t="b">
        <f t="shared" si="25"/>
        <v>0</v>
      </c>
      <c r="AD240" s="87" t="e">
        <f>VLOOKUP(E240,FieldElevations,2,FALSE)</f>
        <v>#N/A</v>
      </c>
      <c r="AE240" s="87"/>
      <c r="AF240" s="87"/>
      <c r="AG240" s="87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  <c r="BZ240" s="32"/>
      <c r="CA240" s="32"/>
      <c r="CB240" s="32"/>
      <c r="CC240" s="32"/>
      <c r="CD240" s="32"/>
      <c r="CE240" s="32"/>
      <c r="CF240" s="32"/>
      <c r="CG240" s="32"/>
      <c r="CH240" s="32"/>
      <c r="CI240" s="32"/>
      <c r="CJ240" s="32"/>
      <c r="CK240" s="32"/>
      <c r="CL240" s="32"/>
      <c r="CM240" s="32"/>
      <c r="CN240" s="32"/>
      <c r="CO240" s="32"/>
      <c r="CP240" s="32"/>
      <c r="CQ240" s="32"/>
      <c r="CR240" s="32"/>
      <c r="CS240" s="32"/>
      <c r="CT240" s="32"/>
      <c r="CU240" s="32"/>
      <c r="CV240" s="32"/>
      <c r="CW240" s="32"/>
      <c r="CX240" s="32"/>
      <c r="CY240" s="32"/>
      <c r="CZ240" s="32"/>
      <c r="DA240" s="32"/>
      <c r="DB240" s="32"/>
      <c r="DC240" s="32"/>
      <c r="DD240" s="32"/>
      <c r="DE240" s="32"/>
      <c r="DF240" s="32"/>
      <c r="DG240" s="32"/>
      <c r="DH240" s="32"/>
      <c r="DI240" s="32"/>
      <c r="DJ240" s="32"/>
      <c r="DK240" s="32"/>
      <c r="DL240" s="32"/>
      <c r="DM240" s="32"/>
      <c r="DN240" s="32"/>
      <c r="DO240" s="32"/>
      <c r="DP240" s="32"/>
      <c r="DQ240" s="32"/>
      <c r="DR240" s="32"/>
      <c r="DS240" s="32"/>
      <c r="DT240" s="32"/>
      <c r="DU240" s="32"/>
      <c r="DV240" s="32"/>
      <c r="DW240" s="32"/>
      <c r="DX240" s="32"/>
      <c r="DY240" s="32"/>
      <c r="DZ240" s="32"/>
      <c r="EA240" s="32"/>
      <c r="EB240" s="32"/>
      <c r="EC240" s="32"/>
      <c r="ED240" s="32"/>
      <c r="EE240" s="32"/>
      <c r="EF240" s="32"/>
      <c r="EG240" s="32"/>
      <c r="EH240" s="32"/>
      <c r="EI240" s="32"/>
      <c r="EJ240" s="32"/>
      <c r="EK240" s="32"/>
      <c r="EL240" s="32"/>
      <c r="EM240" s="32"/>
      <c r="EN240" s="32"/>
      <c r="EO240" s="32"/>
      <c r="EP240" s="32"/>
      <c r="EQ240" s="32"/>
      <c r="ER240" s="32"/>
      <c r="ES240" s="32"/>
      <c r="ET240" s="32"/>
      <c r="EU240" s="32"/>
      <c r="EV240" s="32"/>
      <c r="EW240" s="32"/>
      <c r="EX240" s="32"/>
      <c r="EY240" s="32"/>
      <c r="EZ240" s="32"/>
      <c r="FA240" s="32"/>
      <c r="FB240" s="32"/>
      <c r="FC240" s="32"/>
      <c r="FD240" s="32"/>
      <c r="FE240" s="32"/>
      <c r="FF240" s="32"/>
      <c r="FG240" s="32"/>
      <c r="FH240" s="32"/>
      <c r="FI240" s="32"/>
      <c r="FJ240" s="32"/>
      <c r="FK240" s="32"/>
      <c r="FL240" s="32"/>
      <c r="FM240" s="32"/>
      <c r="FN240" s="32"/>
      <c r="FO240" s="32"/>
      <c r="FP240" s="32"/>
      <c r="FQ240" s="32"/>
      <c r="FR240" s="32"/>
      <c r="FS240" s="32"/>
      <c r="FT240" s="32"/>
      <c r="FU240" s="32"/>
      <c r="FV240" s="32"/>
      <c r="FW240" s="32"/>
      <c r="FX240" s="32"/>
      <c r="FY240" s="32"/>
      <c r="FZ240" s="32"/>
      <c r="GA240" s="32"/>
      <c r="GB240" s="32"/>
      <c r="GC240" s="32"/>
      <c r="GD240" s="32"/>
      <c r="GE240" s="32"/>
      <c r="GF240" s="32"/>
      <c r="GG240" s="32"/>
      <c r="GH240" s="32"/>
      <c r="GI240" s="32"/>
      <c r="GJ240" s="32"/>
      <c r="GK240" s="32"/>
      <c r="GL240" s="32"/>
    </row>
    <row r="241" spans="1:194" ht="12.75">
      <c r="A241" s="102"/>
      <c r="B241" s="101">
        <f>IF(AA241&lt;1902,"",IF(ROW()=FirstDataRow,1,B240+1))</f>
      </c>
      <c r="C241" s="32"/>
      <c r="D241" s="32"/>
      <c r="E241" s="32"/>
      <c r="F241" s="32">
        <f t="shared" si="26"/>
      </c>
      <c r="G241" s="32"/>
      <c r="H241" s="32"/>
      <c r="I241" s="32"/>
      <c r="J241" s="32"/>
      <c r="K241" s="32"/>
      <c r="L241" s="32"/>
      <c r="M241" s="99">
        <f t="shared" si="29"/>
      </c>
      <c r="N241" s="99">
        <f t="shared" si="30"/>
      </c>
      <c r="O241" s="99">
        <f t="shared" si="31"/>
      </c>
      <c r="P241" s="30"/>
      <c r="Q241" s="32"/>
      <c r="R241" s="32"/>
      <c r="S241" s="32"/>
      <c r="T241" s="60">
        <f t="shared" si="32"/>
      </c>
      <c r="U241" s="30"/>
      <c r="V241" s="32"/>
      <c r="W241" s="32"/>
      <c r="X241" s="32"/>
      <c r="Y241" s="32"/>
      <c r="Z241" s="32"/>
      <c r="AA241" s="85">
        <f t="shared" si="33"/>
        <v>1900</v>
      </c>
      <c r="AB241" s="87">
        <f t="shared" si="34"/>
        <v>216</v>
      </c>
      <c r="AC241" s="88" t="b">
        <f t="shared" si="25"/>
        <v>0</v>
      </c>
      <c r="AD241" s="87" t="e">
        <f>VLOOKUP(E241,FieldElevations,2,FALSE)</f>
        <v>#N/A</v>
      </c>
      <c r="AE241" s="87"/>
      <c r="AF241" s="87"/>
      <c r="AG241" s="87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/>
      <c r="BZ241" s="32"/>
      <c r="CA241" s="32"/>
      <c r="CB241" s="32"/>
      <c r="CC241" s="32"/>
      <c r="CD241" s="32"/>
      <c r="CE241" s="32"/>
      <c r="CF241" s="32"/>
      <c r="CG241" s="32"/>
      <c r="CH241" s="32"/>
      <c r="CI241" s="32"/>
      <c r="CJ241" s="32"/>
      <c r="CK241" s="32"/>
      <c r="CL241" s="32"/>
      <c r="CM241" s="32"/>
      <c r="CN241" s="32"/>
      <c r="CO241" s="32"/>
      <c r="CP241" s="32"/>
      <c r="CQ241" s="32"/>
      <c r="CR241" s="32"/>
      <c r="CS241" s="32"/>
      <c r="CT241" s="32"/>
      <c r="CU241" s="32"/>
      <c r="CV241" s="32"/>
      <c r="CW241" s="32"/>
      <c r="CX241" s="32"/>
      <c r="CY241" s="32"/>
      <c r="CZ241" s="32"/>
      <c r="DA241" s="32"/>
      <c r="DB241" s="32"/>
      <c r="DC241" s="32"/>
      <c r="DD241" s="32"/>
      <c r="DE241" s="32"/>
      <c r="DF241" s="32"/>
      <c r="DG241" s="32"/>
      <c r="DH241" s="32"/>
      <c r="DI241" s="32"/>
      <c r="DJ241" s="32"/>
      <c r="DK241" s="32"/>
      <c r="DL241" s="32"/>
      <c r="DM241" s="32"/>
      <c r="DN241" s="32"/>
      <c r="DO241" s="32"/>
      <c r="DP241" s="32"/>
      <c r="DQ241" s="32"/>
      <c r="DR241" s="32"/>
      <c r="DS241" s="32"/>
      <c r="DT241" s="32"/>
      <c r="DU241" s="32"/>
      <c r="DV241" s="32"/>
      <c r="DW241" s="32"/>
      <c r="DX241" s="32"/>
      <c r="DY241" s="32"/>
      <c r="DZ241" s="32"/>
      <c r="EA241" s="32"/>
      <c r="EB241" s="32"/>
      <c r="EC241" s="32"/>
      <c r="ED241" s="32"/>
      <c r="EE241" s="32"/>
      <c r="EF241" s="32"/>
      <c r="EG241" s="32"/>
      <c r="EH241" s="32"/>
      <c r="EI241" s="32"/>
      <c r="EJ241" s="32"/>
      <c r="EK241" s="32"/>
      <c r="EL241" s="32"/>
      <c r="EM241" s="32"/>
      <c r="EN241" s="32"/>
      <c r="EO241" s="32"/>
      <c r="EP241" s="32"/>
      <c r="EQ241" s="32"/>
      <c r="ER241" s="32"/>
      <c r="ES241" s="32"/>
      <c r="ET241" s="32"/>
      <c r="EU241" s="32"/>
      <c r="EV241" s="32"/>
      <c r="EW241" s="32"/>
      <c r="EX241" s="32"/>
      <c r="EY241" s="32"/>
      <c r="EZ241" s="32"/>
      <c r="FA241" s="32"/>
      <c r="FB241" s="32"/>
      <c r="FC241" s="32"/>
      <c r="FD241" s="32"/>
      <c r="FE241" s="32"/>
      <c r="FF241" s="32"/>
      <c r="FG241" s="32"/>
      <c r="FH241" s="32"/>
      <c r="FI241" s="32"/>
      <c r="FJ241" s="32"/>
      <c r="FK241" s="32"/>
      <c r="FL241" s="32"/>
      <c r="FM241" s="32"/>
      <c r="FN241" s="32"/>
      <c r="FO241" s="32"/>
      <c r="FP241" s="32"/>
      <c r="FQ241" s="32"/>
      <c r="FR241" s="32"/>
      <c r="FS241" s="32"/>
      <c r="FT241" s="32"/>
      <c r="FU241" s="32"/>
      <c r="FV241" s="32"/>
      <c r="FW241" s="32"/>
      <c r="FX241" s="32"/>
      <c r="FY241" s="32"/>
      <c r="FZ241" s="32"/>
      <c r="GA241" s="32"/>
      <c r="GB241" s="32"/>
      <c r="GC241" s="32"/>
      <c r="GD241" s="32"/>
      <c r="GE241" s="32"/>
      <c r="GF241" s="32"/>
      <c r="GG241" s="32"/>
      <c r="GH241" s="32"/>
      <c r="GI241" s="32"/>
      <c r="GJ241" s="32"/>
      <c r="GK241" s="32"/>
      <c r="GL241" s="32"/>
    </row>
    <row r="242" spans="1:194" ht="12.75">
      <c r="A242" s="102"/>
      <c r="B242" s="101">
        <f>IF(AA242&lt;1902,"",IF(ROW()=FirstDataRow,1,B241+1))</f>
      </c>
      <c r="C242" s="32"/>
      <c r="D242" s="32"/>
      <c r="E242" s="32"/>
      <c r="F242" s="32">
        <f t="shared" si="26"/>
      </c>
      <c r="G242" s="32"/>
      <c r="H242" s="32"/>
      <c r="I242" s="32"/>
      <c r="J242" s="32"/>
      <c r="K242" s="32"/>
      <c r="L242" s="32"/>
      <c r="M242" s="99">
        <f t="shared" si="29"/>
      </c>
      <c r="N242" s="99">
        <f t="shared" si="30"/>
      </c>
      <c r="O242" s="99">
        <f t="shared" si="31"/>
      </c>
      <c r="P242" s="30"/>
      <c r="Q242" s="32"/>
      <c r="R242" s="32"/>
      <c r="S242" s="32"/>
      <c r="T242" s="60">
        <f t="shared" si="32"/>
      </c>
      <c r="U242" s="30"/>
      <c r="V242" s="32"/>
      <c r="W242" s="32"/>
      <c r="X242" s="32"/>
      <c r="Y242" s="32"/>
      <c r="Z242" s="32"/>
      <c r="AA242" s="85">
        <f t="shared" si="33"/>
        <v>1900</v>
      </c>
      <c r="AB242" s="87">
        <f t="shared" si="34"/>
        <v>217</v>
      </c>
      <c r="AC242" s="88" t="b">
        <f t="shared" si="25"/>
        <v>0</v>
      </c>
      <c r="AD242" s="87" t="e">
        <f>VLOOKUP(E242,FieldElevations,2,FALSE)</f>
        <v>#N/A</v>
      </c>
      <c r="AE242" s="87"/>
      <c r="AF242" s="87"/>
      <c r="AG242" s="87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  <c r="BZ242" s="32"/>
      <c r="CA242" s="32"/>
      <c r="CB242" s="32"/>
      <c r="CC242" s="32"/>
      <c r="CD242" s="32"/>
      <c r="CE242" s="32"/>
      <c r="CF242" s="32"/>
      <c r="CG242" s="32"/>
      <c r="CH242" s="32"/>
      <c r="CI242" s="32"/>
      <c r="CJ242" s="32"/>
      <c r="CK242" s="32"/>
      <c r="CL242" s="32"/>
      <c r="CM242" s="32"/>
      <c r="CN242" s="32"/>
      <c r="CO242" s="32"/>
      <c r="CP242" s="32"/>
      <c r="CQ242" s="32"/>
      <c r="CR242" s="32"/>
      <c r="CS242" s="32"/>
      <c r="CT242" s="32"/>
      <c r="CU242" s="32"/>
      <c r="CV242" s="32"/>
      <c r="CW242" s="32"/>
      <c r="CX242" s="32"/>
      <c r="CY242" s="32"/>
      <c r="CZ242" s="32"/>
      <c r="DA242" s="32"/>
      <c r="DB242" s="32"/>
      <c r="DC242" s="32"/>
      <c r="DD242" s="32"/>
      <c r="DE242" s="32"/>
      <c r="DF242" s="32"/>
      <c r="DG242" s="32"/>
      <c r="DH242" s="32"/>
      <c r="DI242" s="32"/>
      <c r="DJ242" s="32"/>
      <c r="DK242" s="32"/>
      <c r="DL242" s="32"/>
      <c r="DM242" s="32"/>
      <c r="DN242" s="32"/>
      <c r="DO242" s="32"/>
      <c r="DP242" s="32"/>
      <c r="DQ242" s="32"/>
      <c r="DR242" s="32"/>
      <c r="DS242" s="32"/>
      <c r="DT242" s="32"/>
      <c r="DU242" s="32"/>
      <c r="DV242" s="32"/>
      <c r="DW242" s="32"/>
      <c r="DX242" s="32"/>
      <c r="DY242" s="32"/>
      <c r="DZ242" s="32"/>
      <c r="EA242" s="32"/>
      <c r="EB242" s="32"/>
      <c r="EC242" s="32"/>
      <c r="ED242" s="32"/>
      <c r="EE242" s="32"/>
      <c r="EF242" s="32"/>
      <c r="EG242" s="32"/>
      <c r="EH242" s="32"/>
      <c r="EI242" s="32"/>
      <c r="EJ242" s="32"/>
      <c r="EK242" s="32"/>
      <c r="EL242" s="32"/>
      <c r="EM242" s="32"/>
      <c r="EN242" s="32"/>
      <c r="EO242" s="32"/>
      <c r="EP242" s="32"/>
      <c r="EQ242" s="32"/>
      <c r="ER242" s="32"/>
      <c r="ES242" s="32"/>
      <c r="ET242" s="32"/>
      <c r="EU242" s="32"/>
      <c r="EV242" s="32"/>
      <c r="EW242" s="32"/>
      <c r="EX242" s="32"/>
      <c r="EY242" s="32"/>
      <c r="EZ242" s="32"/>
      <c r="FA242" s="32"/>
      <c r="FB242" s="32"/>
      <c r="FC242" s="32"/>
      <c r="FD242" s="32"/>
      <c r="FE242" s="32"/>
      <c r="FF242" s="32"/>
      <c r="FG242" s="32"/>
      <c r="FH242" s="32"/>
      <c r="FI242" s="32"/>
      <c r="FJ242" s="32"/>
      <c r="FK242" s="32"/>
      <c r="FL242" s="32"/>
      <c r="FM242" s="32"/>
      <c r="FN242" s="32"/>
      <c r="FO242" s="32"/>
      <c r="FP242" s="32"/>
      <c r="FQ242" s="32"/>
      <c r="FR242" s="32"/>
      <c r="FS242" s="32"/>
      <c r="FT242" s="32"/>
      <c r="FU242" s="32"/>
      <c r="FV242" s="32"/>
      <c r="FW242" s="32"/>
      <c r="FX242" s="32"/>
      <c r="FY242" s="32"/>
      <c r="FZ242" s="32"/>
      <c r="GA242" s="32"/>
      <c r="GB242" s="32"/>
      <c r="GC242" s="32"/>
      <c r="GD242" s="32"/>
      <c r="GE242" s="32"/>
      <c r="GF242" s="32"/>
      <c r="GG242" s="32"/>
      <c r="GH242" s="32"/>
      <c r="GI242" s="32"/>
      <c r="GJ242" s="32"/>
      <c r="GK242" s="32"/>
      <c r="GL242" s="32"/>
    </row>
    <row r="243" spans="1:194" ht="12.75">
      <c r="A243" s="102"/>
      <c r="B243" s="101">
        <f>IF(AA243&lt;1902,"",IF(ROW()=FirstDataRow,1,B242+1))</f>
      </c>
      <c r="C243" s="32"/>
      <c r="D243" s="32"/>
      <c r="E243" s="32"/>
      <c r="F243" s="32">
        <f t="shared" si="26"/>
      </c>
      <c r="G243" s="32"/>
      <c r="H243" s="32"/>
      <c r="I243" s="32"/>
      <c r="J243" s="32"/>
      <c r="K243" s="32"/>
      <c r="L243" s="32"/>
      <c r="M243" s="99">
        <f t="shared" si="29"/>
      </c>
      <c r="N243" s="99">
        <f t="shared" si="30"/>
      </c>
      <c r="O243" s="99">
        <f t="shared" si="31"/>
      </c>
      <c r="P243" s="30"/>
      <c r="Q243" s="32"/>
      <c r="R243" s="32"/>
      <c r="S243" s="32"/>
      <c r="T243" s="60">
        <f t="shared" si="32"/>
      </c>
      <c r="U243" s="30"/>
      <c r="V243" s="32"/>
      <c r="W243" s="32"/>
      <c r="X243" s="32"/>
      <c r="Y243" s="32"/>
      <c r="Z243" s="32"/>
      <c r="AA243" s="85">
        <f t="shared" si="33"/>
        <v>1900</v>
      </c>
      <c r="AB243" s="87">
        <f t="shared" si="34"/>
        <v>218</v>
      </c>
      <c r="AC243" s="88" t="b">
        <f t="shared" si="25"/>
        <v>0</v>
      </c>
      <c r="AD243" s="87" t="e">
        <f>VLOOKUP(E243,FieldElevations,2,FALSE)</f>
        <v>#N/A</v>
      </c>
      <c r="AE243" s="87"/>
      <c r="AF243" s="87"/>
      <c r="AG243" s="87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  <c r="BZ243" s="32"/>
      <c r="CA243" s="32"/>
      <c r="CB243" s="32"/>
      <c r="CC243" s="32"/>
      <c r="CD243" s="32"/>
      <c r="CE243" s="32"/>
      <c r="CF243" s="32"/>
      <c r="CG243" s="32"/>
      <c r="CH243" s="32"/>
      <c r="CI243" s="32"/>
      <c r="CJ243" s="32"/>
      <c r="CK243" s="32"/>
      <c r="CL243" s="32"/>
      <c r="CM243" s="32"/>
      <c r="CN243" s="32"/>
      <c r="CO243" s="32"/>
      <c r="CP243" s="32"/>
      <c r="CQ243" s="32"/>
      <c r="CR243" s="32"/>
      <c r="CS243" s="32"/>
      <c r="CT243" s="32"/>
      <c r="CU243" s="32"/>
      <c r="CV243" s="32"/>
      <c r="CW243" s="32"/>
      <c r="CX243" s="32"/>
      <c r="CY243" s="32"/>
      <c r="CZ243" s="32"/>
      <c r="DA243" s="32"/>
      <c r="DB243" s="32"/>
      <c r="DC243" s="32"/>
      <c r="DD243" s="32"/>
      <c r="DE243" s="32"/>
      <c r="DF243" s="32"/>
      <c r="DG243" s="32"/>
      <c r="DH243" s="32"/>
      <c r="DI243" s="32"/>
      <c r="DJ243" s="32"/>
      <c r="DK243" s="32"/>
      <c r="DL243" s="32"/>
      <c r="DM243" s="32"/>
      <c r="DN243" s="32"/>
      <c r="DO243" s="32"/>
      <c r="DP243" s="32"/>
      <c r="DQ243" s="32"/>
      <c r="DR243" s="32"/>
      <c r="DS243" s="32"/>
      <c r="DT243" s="32"/>
      <c r="DU243" s="32"/>
      <c r="DV243" s="32"/>
      <c r="DW243" s="32"/>
      <c r="DX243" s="32"/>
      <c r="DY243" s="32"/>
      <c r="DZ243" s="32"/>
      <c r="EA243" s="32"/>
      <c r="EB243" s="32"/>
      <c r="EC243" s="32"/>
      <c r="ED243" s="32"/>
      <c r="EE243" s="32"/>
      <c r="EF243" s="32"/>
      <c r="EG243" s="32"/>
      <c r="EH243" s="32"/>
      <c r="EI243" s="32"/>
      <c r="EJ243" s="32"/>
      <c r="EK243" s="32"/>
      <c r="EL243" s="32"/>
      <c r="EM243" s="32"/>
      <c r="EN243" s="32"/>
      <c r="EO243" s="32"/>
      <c r="EP243" s="32"/>
      <c r="EQ243" s="32"/>
      <c r="ER243" s="32"/>
      <c r="ES243" s="32"/>
      <c r="ET243" s="32"/>
      <c r="EU243" s="32"/>
      <c r="EV243" s="32"/>
      <c r="EW243" s="32"/>
      <c r="EX243" s="32"/>
      <c r="EY243" s="32"/>
      <c r="EZ243" s="32"/>
      <c r="FA243" s="32"/>
      <c r="FB243" s="32"/>
      <c r="FC243" s="32"/>
      <c r="FD243" s="32"/>
      <c r="FE243" s="32"/>
      <c r="FF243" s="32"/>
      <c r="FG243" s="32"/>
      <c r="FH243" s="32"/>
      <c r="FI243" s="32"/>
      <c r="FJ243" s="32"/>
      <c r="FK243" s="32"/>
      <c r="FL243" s="32"/>
      <c r="FM243" s="32"/>
      <c r="FN243" s="32"/>
      <c r="FO243" s="32"/>
      <c r="FP243" s="32"/>
      <c r="FQ243" s="32"/>
      <c r="FR243" s="32"/>
      <c r="FS243" s="32"/>
      <c r="FT243" s="32"/>
      <c r="FU243" s="32"/>
      <c r="FV243" s="32"/>
      <c r="FW243" s="32"/>
      <c r="FX243" s="32"/>
      <c r="FY243" s="32"/>
      <c r="FZ243" s="32"/>
      <c r="GA243" s="32"/>
      <c r="GB243" s="32"/>
      <c r="GC243" s="32"/>
      <c r="GD243" s="32"/>
      <c r="GE243" s="32"/>
      <c r="GF243" s="32"/>
      <c r="GG243" s="32"/>
      <c r="GH243" s="32"/>
      <c r="GI243" s="32"/>
      <c r="GJ243" s="32"/>
      <c r="GK243" s="32"/>
      <c r="GL243" s="32"/>
    </row>
    <row r="244" spans="1:194" ht="12.75">
      <c r="A244" s="102"/>
      <c r="B244" s="101">
        <f>IF(AA244&lt;1902,"",IF(ROW()=FirstDataRow,1,B243+1))</f>
      </c>
      <c r="C244" s="32"/>
      <c r="D244" s="32"/>
      <c r="E244" s="32"/>
      <c r="F244" s="32">
        <f t="shared" si="26"/>
      </c>
      <c r="G244" s="32"/>
      <c r="H244" s="32"/>
      <c r="I244" s="32"/>
      <c r="J244" s="32"/>
      <c r="K244" s="32"/>
      <c r="L244" s="32"/>
      <c r="M244" s="99">
        <f t="shared" si="29"/>
      </c>
      <c r="N244" s="99">
        <f t="shared" si="30"/>
      </c>
      <c r="O244" s="99">
        <f t="shared" si="31"/>
      </c>
      <c r="P244" s="30"/>
      <c r="Q244" s="32"/>
      <c r="R244" s="32"/>
      <c r="S244" s="32"/>
      <c r="T244" s="60">
        <f t="shared" si="32"/>
      </c>
      <c r="U244" s="30"/>
      <c r="V244" s="32"/>
      <c r="W244" s="32"/>
      <c r="X244" s="32"/>
      <c r="Y244" s="32"/>
      <c r="Z244" s="32"/>
      <c r="AA244" s="85">
        <f t="shared" si="33"/>
        <v>1900</v>
      </c>
      <c r="AB244" s="87">
        <f t="shared" si="34"/>
        <v>219</v>
      </c>
      <c r="AC244" s="88" t="b">
        <f t="shared" si="25"/>
        <v>0</v>
      </c>
      <c r="AD244" s="87" t="e">
        <f>VLOOKUP(E244,FieldElevations,2,FALSE)</f>
        <v>#N/A</v>
      </c>
      <c r="AE244" s="87"/>
      <c r="AF244" s="87"/>
      <c r="AG244" s="87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/>
      <c r="BZ244" s="32"/>
      <c r="CA244" s="32"/>
      <c r="CB244" s="32"/>
      <c r="CC244" s="32"/>
      <c r="CD244" s="32"/>
      <c r="CE244" s="32"/>
      <c r="CF244" s="32"/>
      <c r="CG244" s="32"/>
      <c r="CH244" s="32"/>
      <c r="CI244" s="32"/>
      <c r="CJ244" s="32"/>
      <c r="CK244" s="32"/>
      <c r="CL244" s="32"/>
      <c r="CM244" s="32"/>
      <c r="CN244" s="32"/>
      <c r="CO244" s="32"/>
      <c r="CP244" s="32"/>
      <c r="CQ244" s="32"/>
      <c r="CR244" s="32"/>
      <c r="CS244" s="32"/>
      <c r="CT244" s="32"/>
      <c r="CU244" s="32"/>
      <c r="CV244" s="32"/>
      <c r="CW244" s="32"/>
      <c r="CX244" s="32"/>
      <c r="CY244" s="32"/>
      <c r="CZ244" s="32"/>
      <c r="DA244" s="32"/>
      <c r="DB244" s="32"/>
      <c r="DC244" s="32"/>
      <c r="DD244" s="32"/>
      <c r="DE244" s="32"/>
      <c r="DF244" s="32"/>
      <c r="DG244" s="32"/>
      <c r="DH244" s="32"/>
      <c r="DI244" s="32"/>
      <c r="DJ244" s="32"/>
      <c r="DK244" s="32"/>
      <c r="DL244" s="32"/>
      <c r="DM244" s="32"/>
      <c r="DN244" s="32"/>
      <c r="DO244" s="32"/>
      <c r="DP244" s="32"/>
      <c r="DQ244" s="32"/>
      <c r="DR244" s="32"/>
      <c r="DS244" s="32"/>
      <c r="DT244" s="32"/>
      <c r="DU244" s="32"/>
      <c r="DV244" s="32"/>
      <c r="DW244" s="32"/>
      <c r="DX244" s="32"/>
      <c r="DY244" s="32"/>
      <c r="DZ244" s="32"/>
      <c r="EA244" s="32"/>
      <c r="EB244" s="32"/>
      <c r="EC244" s="32"/>
      <c r="ED244" s="32"/>
      <c r="EE244" s="32"/>
      <c r="EF244" s="32"/>
      <c r="EG244" s="32"/>
      <c r="EH244" s="32"/>
      <c r="EI244" s="32"/>
      <c r="EJ244" s="32"/>
      <c r="EK244" s="32"/>
      <c r="EL244" s="32"/>
      <c r="EM244" s="32"/>
      <c r="EN244" s="32"/>
      <c r="EO244" s="32"/>
      <c r="EP244" s="32"/>
      <c r="EQ244" s="32"/>
      <c r="ER244" s="32"/>
      <c r="ES244" s="32"/>
      <c r="ET244" s="32"/>
      <c r="EU244" s="32"/>
      <c r="EV244" s="32"/>
      <c r="EW244" s="32"/>
      <c r="EX244" s="32"/>
      <c r="EY244" s="32"/>
      <c r="EZ244" s="32"/>
      <c r="FA244" s="32"/>
      <c r="FB244" s="32"/>
      <c r="FC244" s="32"/>
      <c r="FD244" s="32"/>
      <c r="FE244" s="32"/>
      <c r="FF244" s="32"/>
      <c r="FG244" s="32"/>
      <c r="FH244" s="32"/>
      <c r="FI244" s="32"/>
      <c r="FJ244" s="32"/>
      <c r="FK244" s="32"/>
      <c r="FL244" s="32"/>
      <c r="FM244" s="32"/>
      <c r="FN244" s="32"/>
      <c r="FO244" s="32"/>
      <c r="FP244" s="32"/>
      <c r="FQ244" s="32"/>
      <c r="FR244" s="32"/>
      <c r="FS244" s="32"/>
      <c r="FT244" s="32"/>
      <c r="FU244" s="32"/>
      <c r="FV244" s="32"/>
      <c r="FW244" s="32"/>
      <c r="FX244" s="32"/>
      <c r="FY244" s="32"/>
      <c r="FZ244" s="32"/>
      <c r="GA244" s="32"/>
      <c r="GB244" s="32"/>
      <c r="GC244" s="32"/>
      <c r="GD244" s="32"/>
      <c r="GE244" s="32"/>
      <c r="GF244" s="32"/>
      <c r="GG244" s="32"/>
      <c r="GH244" s="32"/>
      <c r="GI244" s="32"/>
      <c r="GJ244" s="32"/>
      <c r="GK244" s="32"/>
      <c r="GL244" s="32"/>
    </row>
    <row r="245" spans="1:194" ht="12.75">
      <c r="A245" s="102"/>
      <c r="B245" s="101">
        <f>IF(AA245&lt;1902,"",IF(ROW()=FirstDataRow,1,B244+1))</f>
      </c>
      <c r="C245" s="32"/>
      <c r="D245" s="32"/>
      <c r="E245" s="32"/>
      <c r="F245" s="32">
        <f t="shared" si="26"/>
      </c>
      <c r="G245" s="32"/>
      <c r="H245" s="32"/>
      <c r="I245" s="32"/>
      <c r="J245" s="32"/>
      <c r="K245" s="32"/>
      <c r="L245" s="32"/>
      <c r="M245" s="99">
        <f t="shared" si="29"/>
      </c>
      <c r="N245" s="99">
        <f t="shared" si="30"/>
      </c>
      <c r="O245" s="99">
        <f t="shared" si="31"/>
      </c>
      <c r="P245" s="30"/>
      <c r="Q245" s="32"/>
      <c r="R245" s="32"/>
      <c r="S245" s="32"/>
      <c r="T245" s="60">
        <f t="shared" si="32"/>
      </c>
      <c r="U245" s="30"/>
      <c r="V245" s="32"/>
      <c r="W245" s="32"/>
      <c r="X245" s="32"/>
      <c r="Y245" s="32"/>
      <c r="Z245" s="32"/>
      <c r="AA245" s="85">
        <f t="shared" si="33"/>
        <v>1900</v>
      </c>
      <c r="AB245" s="87">
        <f t="shared" si="34"/>
        <v>220</v>
      </c>
      <c r="AC245" s="88" t="b">
        <f t="shared" si="25"/>
        <v>1</v>
      </c>
      <c r="AD245" s="87" t="e">
        <f>VLOOKUP(E245,FieldElevations,2,FALSE)</f>
        <v>#N/A</v>
      </c>
      <c r="AE245" s="87"/>
      <c r="AF245" s="87"/>
      <c r="AG245" s="87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  <c r="BZ245" s="32"/>
      <c r="CA245" s="32"/>
      <c r="CB245" s="32"/>
      <c r="CC245" s="32"/>
      <c r="CD245" s="32"/>
      <c r="CE245" s="32"/>
      <c r="CF245" s="32"/>
      <c r="CG245" s="32"/>
      <c r="CH245" s="32"/>
      <c r="CI245" s="32"/>
      <c r="CJ245" s="32"/>
      <c r="CK245" s="32"/>
      <c r="CL245" s="32"/>
      <c r="CM245" s="32"/>
      <c r="CN245" s="32"/>
      <c r="CO245" s="32"/>
      <c r="CP245" s="32"/>
      <c r="CQ245" s="32"/>
      <c r="CR245" s="32"/>
      <c r="CS245" s="32"/>
      <c r="CT245" s="32"/>
      <c r="CU245" s="32"/>
      <c r="CV245" s="32"/>
      <c r="CW245" s="32"/>
      <c r="CX245" s="32"/>
      <c r="CY245" s="32"/>
      <c r="CZ245" s="32"/>
      <c r="DA245" s="32"/>
      <c r="DB245" s="32"/>
      <c r="DC245" s="32"/>
      <c r="DD245" s="32"/>
      <c r="DE245" s="32"/>
      <c r="DF245" s="32"/>
      <c r="DG245" s="32"/>
      <c r="DH245" s="32"/>
      <c r="DI245" s="32"/>
      <c r="DJ245" s="32"/>
      <c r="DK245" s="32"/>
      <c r="DL245" s="32"/>
      <c r="DM245" s="32"/>
      <c r="DN245" s="32"/>
      <c r="DO245" s="32"/>
      <c r="DP245" s="32"/>
      <c r="DQ245" s="32"/>
      <c r="DR245" s="32"/>
      <c r="DS245" s="32"/>
      <c r="DT245" s="32"/>
      <c r="DU245" s="32"/>
      <c r="DV245" s="32"/>
      <c r="DW245" s="32"/>
      <c r="DX245" s="32"/>
      <c r="DY245" s="32"/>
      <c r="DZ245" s="32"/>
      <c r="EA245" s="32"/>
      <c r="EB245" s="32"/>
      <c r="EC245" s="32"/>
      <c r="ED245" s="32"/>
      <c r="EE245" s="32"/>
      <c r="EF245" s="32"/>
      <c r="EG245" s="32"/>
      <c r="EH245" s="32"/>
      <c r="EI245" s="32"/>
      <c r="EJ245" s="32"/>
      <c r="EK245" s="32"/>
      <c r="EL245" s="32"/>
      <c r="EM245" s="32"/>
      <c r="EN245" s="32"/>
      <c r="EO245" s="32"/>
      <c r="EP245" s="32"/>
      <c r="EQ245" s="32"/>
      <c r="ER245" s="32"/>
      <c r="ES245" s="32"/>
      <c r="ET245" s="32"/>
      <c r="EU245" s="32"/>
      <c r="EV245" s="32"/>
      <c r="EW245" s="32"/>
      <c r="EX245" s="32"/>
      <c r="EY245" s="32"/>
      <c r="EZ245" s="32"/>
      <c r="FA245" s="32"/>
      <c r="FB245" s="32"/>
      <c r="FC245" s="32"/>
      <c r="FD245" s="32"/>
      <c r="FE245" s="32"/>
      <c r="FF245" s="32"/>
      <c r="FG245" s="32"/>
      <c r="FH245" s="32"/>
      <c r="FI245" s="32"/>
      <c r="FJ245" s="32"/>
      <c r="FK245" s="32"/>
      <c r="FL245" s="32"/>
      <c r="FM245" s="32"/>
      <c r="FN245" s="32"/>
      <c r="FO245" s="32"/>
      <c r="FP245" s="32"/>
      <c r="FQ245" s="32"/>
      <c r="FR245" s="32"/>
      <c r="FS245" s="32"/>
      <c r="FT245" s="32"/>
      <c r="FU245" s="32"/>
      <c r="FV245" s="32"/>
      <c r="FW245" s="32"/>
      <c r="FX245" s="32"/>
      <c r="FY245" s="32"/>
      <c r="FZ245" s="32"/>
      <c r="GA245" s="32"/>
      <c r="GB245" s="32"/>
      <c r="GC245" s="32"/>
      <c r="GD245" s="32"/>
      <c r="GE245" s="32"/>
      <c r="GF245" s="32"/>
      <c r="GG245" s="32"/>
      <c r="GH245" s="32"/>
      <c r="GI245" s="32"/>
      <c r="GJ245" s="32"/>
      <c r="GK245" s="32"/>
      <c r="GL245" s="32"/>
    </row>
    <row r="246" spans="1:194" ht="12.75">
      <c r="A246" s="102"/>
      <c r="B246" s="101">
        <f>IF(AA246&lt;1902,"",IF(ROW()=FirstDataRow,1,B245+1))</f>
      </c>
      <c r="C246" s="32"/>
      <c r="D246" s="32"/>
      <c r="E246" s="32"/>
      <c r="F246" s="32">
        <f t="shared" si="26"/>
      </c>
      <c r="G246" s="32"/>
      <c r="H246" s="32"/>
      <c r="I246" s="32"/>
      <c r="J246" s="32"/>
      <c r="K246" s="32"/>
      <c r="L246" s="32"/>
      <c r="M246" s="99">
        <f t="shared" si="29"/>
      </c>
      <c r="N246" s="99">
        <f t="shared" si="30"/>
      </c>
      <c r="O246" s="99">
        <f t="shared" si="31"/>
      </c>
      <c r="P246" s="30"/>
      <c r="Q246" s="32"/>
      <c r="R246" s="32"/>
      <c r="S246" s="32"/>
      <c r="T246" s="60">
        <f t="shared" si="32"/>
      </c>
      <c r="U246" s="30"/>
      <c r="V246" s="32"/>
      <c r="W246" s="32"/>
      <c r="X246" s="32"/>
      <c r="Y246" s="32"/>
      <c r="Z246" s="32"/>
      <c r="AA246" s="85">
        <f t="shared" si="33"/>
        <v>1900</v>
      </c>
      <c r="AB246" s="87">
        <f t="shared" si="34"/>
        <v>221</v>
      </c>
      <c r="AC246" s="88" t="b">
        <f t="shared" si="25"/>
        <v>0</v>
      </c>
      <c r="AD246" s="87" t="e">
        <f>VLOOKUP(E246,FieldElevations,2,FALSE)</f>
        <v>#N/A</v>
      </c>
      <c r="AE246" s="87"/>
      <c r="AF246" s="87"/>
      <c r="AG246" s="87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  <c r="BZ246" s="32"/>
      <c r="CA246" s="32"/>
      <c r="CB246" s="32"/>
      <c r="CC246" s="32"/>
      <c r="CD246" s="32"/>
      <c r="CE246" s="32"/>
      <c r="CF246" s="32"/>
      <c r="CG246" s="32"/>
      <c r="CH246" s="32"/>
      <c r="CI246" s="32"/>
      <c r="CJ246" s="32"/>
      <c r="CK246" s="32"/>
      <c r="CL246" s="32"/>
      <c r="CM246" s="32"/>
      <c r="CN246" s="32"/>
      <c r="CO246" s="32"/>
      <c r="CP246" s="32"/>
      <c r="CQ246" s="32"/>
      <c r="CR246" s="32"/>
      <c r="CS246" s="32"/>
      <c r="CT246" s="32"/>
      <c r="CU246" s="32"/>
      <c r="CV246" s="32"/>
      <c r="CW246" s="32"/>
      <c r="CX246" s="32"/>
      <c r="CY246" s="32"/>
      <c r="CZ246" s="32"/>
      <c r="DA246" s="32"/>
      <c r="DB246" s="32"/>
      <c r="DC246" s="32"/>
      <c r="DD246" s="32"/>
      <c r="DE246" s="32"/>
      <c r="DF246" s="32"/>
      <c r="DG246" s="32"/>
      <c r="DH246" s="32"/>
      <c r="DI246" s="32"/>
      <c r="DJ246" s="32"/>
      <c r="DK246" s="32"/>
      <c r="DL246" s="32"/>
      <c r="DM246" s="32"/>
      <c r="DN246" s="32"/>
      <c r="DO246" s="32"/>
      <c r="DP246" s="32"/>
      <c r="DQ246" s="32"/>
      <c r="DR246" s="32"/>
      <c r="DS246" s="32"/>
      <c r="DT246" s="32"/>
      <c r="DU246" s="32"/>
      <c r="DV246" s="32"/>
      <c r="DW246" s="32"/>
      <c r="DX246" s="32"/>
      <c r="DY246" s="32"/>
      <c r="DZ246" s="32"/>
      <c r="EA246" s="32"/>
      <c r="EB246" s="32"/>
      <c r="EC246" s="32"/>
      <c r="ED246" s="32"/>
      <c r="EE246" s="32"/>
      <c r="EF246" s="32"/>
      <c r="EG246" s="32"/>
      <c r="EH246" s="32"/>
      <c r="EI246" s="32"/>
      <c r="EJ246" s="32"/>
      <c r="EK246" s="32"/>
      <c r="EL246" s="32"/>
      <c r="EM246" s="32"/>
      <c r="EN246" s="32"/>
      <c r="EO246" s="32"/>
      <c r="EP246" s="32"/>
      <c r="EQ246" s="32"/>
      <c r="ER246" s="32"/>
      <c r="ES246" s="32"/>
      <c r="ET246" s="32"/>
      <c r="EU246" s="32"/>
      <c r="EV246" s="32"/>
      <c r="EW246" s="32"/>
      <c r="EX246" s="32"/>
      <c r="EY246" s="32"/>
      <c r="EZ246" s="32"/>
      <c r="FA246" s="32"/>
      <c r="FB246" s="32"/>
      <c r="FC246" s="32"/>
      <c r="FD246" s="32"/>
      <c r="FE246" s="32"/>
      <c r="FF246" s="32"/>
      <c r="FG246" s="32"/>
      <c r="FH246" s="32"/>
      <c r="FI246" s="32"/>
      <c r="FJ246" s="32"/>
      <c r="FK246" s="32"/>
      <c r="FL246" s="32"/>
      <c r="FM246" s="32"/>
      <c r="FN246" s="32"/>
      <c r="FO246" s="32"/>
      <c r="FP246" s="32"/>
      <c r="FQ246" s="32"/>
      <c r="FR246" s="32"/>
      <c r="FS246" s="32"/>
      <c r="FT246" s="32"/>
      <c r="FU246" s="32"/>
      <c r="FV246" s="32"/>
      <c r="FW246" s="32"/>
      <c r="FX246" s="32"/>
      <c r="FY246" s="32"/>
      <c r="FZ246" s="32"/>
      <c r="GA246" s="32"/>
      <c r="GB246" s="32"/>
      <c r="GC246" s="32"/>
      <c r="GD246" s="32"/>
      <c r="GE246" s="32"/>
      <c r="GF246" s="32"/>
      <c r="GG246" s="32"/>
      <c r="GH246" s="32"/>
      <c r="GI246" s="32"/>
      <c r="GJ246" s="32"/>
      <c r="GK246" s="32"/>
      <c r="GL246" s="32"/>
    </row>
    <row r="247" spans="1:194" ht="12.75">
      <c r="A247" s="102"/>
      <c r="B247" s="101">
        <f>IF(AA247&lt;1902,"",IF(ROW()=FirstDataRow,1,B246+1))</f>
      </c>
      <c r="C247" s="32"/>
      <c r="D247" s="32"/>
      <c r="E247" s="32"/>
      <c r="F247" s="32">
        <f t="shared" si="26"/>
      </c>
      <c r="G247" s="32"/>
      <c r="H247" s="32"/>
      <c r="I247" s="32"/>
      <c r="J247" s="32"/>
      <c r="K247" s="32"/>
      <c r="L247" s="32"/>
      <c r="M247" s="99">
        <f t="shared" si="29"/>
      </c>
      <c r="N247" s="99">
        <f t="shared" si="30"/>
      </c>
      <c r="O247" s="99">
        <f t="shared" si="31"/>
      </c>
      <c r="P247" s="30"/>
      <c r="Q247" s="32"/>
      <c r="R247" s="32"/>
      <c r="S247" s="32"/>
      <c r="T247" s="60">
        <f t="shared" si="32"/>
      </c>
      <c r="U247" s="30"/>
      <c r="V247" s="32"/>
      <c r="W247" s="32"/>
      <c r="X247" s="32"/>
      <c r="Y247" s="32"/>
      <c r="Z247" s="32"/>
      <c r="AA247" s="85">
        <f t="shared" si="33"/>
        <v>1900</v>
      </c>
      <c r="AB247" s="87">
        <f t="shared" si="34"/>
        <v>222</v>
      </c>
      <c r="AC247" s="88" t="b">
        <f t="shared" si="25"/>
        <v>0</v>
      </c>
      <c r="AD247" s="87" t="e">
        <f>VLOOKUP(E247,FieldElevations,2,FALSE)</f>
        <v>#N/A</v>
      </c>
      <c r="AE247" s="87"/>
      <c r="AF247" s="87"/>
      <c r="AG247" s="87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32"/>
      <c r="BW247" s="32"/>
      <c r="BX247" s="32"/>
      <c r="BY247" s="32"/>
      <c r="BZ247" s="32"/>
      <c r="CA247" s="32"/>
      <c r="CB247" s="32"/>
      <c r="CC247" s="32"/>
      <c r="CD247" s="32"/>
      <c r="CE247" s="32"/>
      <c r="CF247" s="32"/>
      <c r="CG247" s="32"/>
      <c r="CH247" s="32"/>
      <c r="CI247" s="32"/>
      <c r="CJ247" s="32"/>
      <c r="CK247" s="32"/>
      <c r="CL247" s="32"/>
      <c r="CM247" s="32"/>
      <c r="CN247" s="32"/>
      <c r="CO247" s="32"/>
      <c r="CP247" s="32"/>
      <c r="CQ247" s="32"/>
      <c r="CR247" s="32"/>
      <c r="CS247" s="32"/>
      <c r="CT247" s="32"/>
      <c r="CU247" s="32"/>
      <c r="CV247" s="32"/>
      <c r="CW247" s="32"/>
      <c r="CX247" s="32"/>
      <c r="CY247" s="32"/>
      <c r="CZ247" s="32"/>
      <c r="DA247" s="32"/>
      <c r="DB247" s="32"/>
      <c r="DC247" s="32"/>
      <c r="DD247" s="32"/>
      <c r="DE247" s="32"/>
      <c r="DF247" s="32"/>
      <c r="DG247" s="32"/>
      <c r="DH247" s="32"/>
      <c r="DI247" s="32"/>
      <c r="DJ247" s="32"/>
      <c r="DK247" s="32"/>
      <c r="DL247" s="32"/>
      <c r="DM247" s="32"/>
      <c r="DN247" s="32"/>
      <c r="DO247" s="32"/>
      <c r="DP247" s="32"/>
      <c r="DQ247" s="32"/>
      <c r="DR247" s="32"/>
      <c r="DS247" s="32"/>
      <c r="DT247" s="32"/>
      <c r="DU247" s="32"/>
      <c r="DV247" s="32"/>
      <c r="DW247" s="32"/>
      <c r="DX247" s="32"/>
      <c r="DY247" s="32"/>
      <c r="DZ247" s="32"/>
      <c r="EA247" s="32"/>
      <c r="EB247" s="32"/>
      <c r="EC247" s="32"/>
      <c r="ED247" s="32"/>
      <c r="EE247" s="32"/>
      <c r="EF247" s="32"/>
      <c r="EG247" s="32"/>
      <c r="EH247" s="32"/>
      <c r="EI247" s="32"/>
      <c r="EJ247" s="32"/>
      <c r="EK247" s="32"/>
      <c r="EL247" s="32"/>
      <c r="EM247" s="32"/>
      <c r="EN247" s="32"/>
      <c r="EO247" s="32"/>
      <c r="EP247" s="32"/>
      <c r="EQ247" s="32"/>
      <c r="ER247" s="32"/>
      <c r="ES247" s="32"/>
      <c r="ET247" s="32"/>
      <c r="EU247" s="32"/>
      <c r="EV247" s="32"/>
      <c r="EW247" s="32"/>
      <c r="EX247" s="32"/>
      <c r="EY247" s="32"/>
      <c r="EZ247" s="32"/>
      <c r="FA247" s="32"/>
      <c r="FB247" s="32"/>
      <c r="FC247" s="32"/>
      <c r="FD247" s="32"/>
      <c r="FE247" s="32"/>
      <c r="FF247" s="32"/>
      <c r="FG247" s="32"/>
      <c r="FH247" s="32"/>
      <c r="FI247" s="32"/>
      <c r="FJ247" s="32"/>
      <c r="FK247" s="32"/>
      <c r="FL247" s="32"/>
      <c r="FM247" s="32"/>
      <c r="FN247" s="32"/>
      <c r="FO247" s="32"/>
      <c r="FP247" s="32"/>
      <c r="FQ247" s="32"/>
      <c r="FR247" s="32"/>
      <c r="FS247" s="32"/>
      <c r="FT247" s="32"/>
      <c r="FU247" s="32"/>
      <c r="FV247" s="32"/>
      <c r="FW247" s="32"/>
      <c r="FX247" s="32"/>
      <c r="FY247" s="32"/>
      <c r="FZ247" s="32"/>
      <c r="GA247" s="32"/>
      <c r="GB247" s="32"/>
      <c r="GC247" s="32"/>
      <c r="GD247" s="32"/>
      <c r="GE247" s="32"/>
      <c r="GF247" s="32"/>
      <c r="GG247" s="32"/>
      <c r="GH247" s="32"/>
      <c r="GI247" s="32"/>
      <c r="GJ247" s="32"/>
      <c r="GK247" s="32"/>
      <c r="GL247" s="32"/>
    </row>
    <row r="248" spans="1:194" ht="12.75">
      <c r="A248" s="102"/>
      <c r="B248" s="101">
        <f>IF(AA248&lt;1902,"",IF(ROW()=FirstDataRow,1,B247+1))</f>
      </c>
      <c r="C248" s="32"/>
      <c r="D248" s="32"/>
      <c r="E248" s="32"/>
      <c r="F248" s="32">
        <f t="shared" si="26"/>
      </c>
      <c r="G248" s="32"/>
      <c r="H248" s="32"/>
      <c r="I248" s="32"/>
      <c r="J248" s="32"/>
      <c r="K248" s="32"/>
      <c r="L248" s="32"/>
      <c r="M248" s="99">
        <f t="shared" si="29"/>
      </c>
      <c r="N248" s="99">
        <f t="shared" si="30"/>
      </c>
      <c r="O248" s="99">
        <f t="shared" si="31"/>
      </c>
      <c r="P248" s="30"/>
      <c r="Q248" s="32"/>
      <c r="R248" s="32"/>
      <c r="S248" s="32"/>
      <c r="T248" s="60">
        <f t="shared" si="32"/>
      </c>
      <c r="U248" s="30"/>
      <c r="V248" s="32"/>
      <c r="W248" s="32"/>
      <c r="X248" s="32"/>
      <c r="Y248" s="32"/>
      <c r="Z248" s="32"/>
      <c r="AA248" s="85">
        <f t="shared" si="33"/>
        <v>1900</v>
      </c>
      <c r="AB248" s="87">
        <f t="shared" si="34"/>
        <v>223</v>
      </c>
      <c r="AC248" s="88" t="b">
        <f t="shared" si="25"/>
        <v>0</v>
      </c>
      <c r="AD248" s="87" t="e">
        <f>VLOOKUP(E248,FieldElevations,2,FALSE)</f>
        <v>#N/A</v>
      </c>
      <c r="AE248" s="87"/>
      <c r="AF248" s="87"/>
      <c r="AG248" s="87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  <c r="BZ248" s="32"/>
      <c r="CA248" s="32"/>
      <c r="CB248" s="32"/>
      <c r="CC248" s="32"/>
      <c r="CD248" s="32"/>
      <c r="CE248" s="32"/>
      <c r="CF248" s="32"/>
      <c r="CG248" s="32"/>
      <c r="CH248" s="32"/>
      <c r="CI248" s="32"/>
      <c r="CJ248" s="32"/>
      <c r="CK248" s="32"/>
      <c r="CL248" s="32"/>
      <c r="CM248" s="32"/>
      <c r="CN248" s="32"/>
      <c r="CO248" s="32"/>
      <c r="CP248" s="32"/>
      <c r="CQ248" s="32"/>
      <c r="CR248" s="32"/>
      <c r="CS248" s="32"/>
      <c r="CT248" s="32"/>
      <c r="CU248" s="32"/>
      <c r="CV248" s="32"/>
      <c r="CW248" s="32"/>
      <c r="CX248" s="32"/>
      <c r="CY248" s="32"/>
      <c r="CZ248" s="32"/>
      <c r="DA248" s="32"/>
      <c r="DB248" s="32"/>
      <c r="DC248" s="32"/>
      <c r="DD248" s="32"/>
      <c r="DE248" s="32"/>
      <c r="DF248" s="32"/>
      <c r="DG248" s="32"/>
      <c r="DH248" s="32"/>
      <c r="DI248" s="32"/>
      <c r="DJ248" s="32"/>
      <c r="DK248" s="32"/>
      <c r="DL248" s="32"/>
      <c r="DM248" s="32"/>
      <c r="DN248" s="32"/>
      <c r="DO248" s="32"/>
      <c r="DP248" s="32"/>
      <c r="DQ248" s="32"/>
      <c r="DR248" s="32"/>
      <c r="DS248" s="32"/>
      <c r="DT248" s="32"/>
      <c r="DU248" s="32"/>
      <c r="DV248" s="32"/>
      <c r="DW248" s="32"/>
      <c r="DX248" s="32"/>
      <c r="DY248" s="32"/>
      <c r="DZ248" s="32"/>
      <c r="EA248" s="32"/>
      <c r="EB248" s="32"/>
      <c r="EC248" s="32"/>
      <c r="ED248" s="32"/>
      <c r="EE248" s="32"/>
      <c r="EF248" s="32"/>
      <c r="EG248" s="32"/>
      <c r="EH248" s="32"/>
      <c r="EI248" s="32"/>
      <c r="EJ248" s="32"/>
      <c r="EK248" s="32"/>
      <c r="EL248" s="32"/>
      <c r="EM248" s="32"/>
      <c r="EN248" s="32"/>
      <c r="EO248" s="32"/>
      <c r="EP248" s="32"/>
      <c r="EQ248" s="32"/>
      <c r="ER248" s="32"/>
      <c r="ES248" s="32"/>
      <c r="ET248" s="32"/>
      <c r="EU248" s="32"/>
      <c r="EV248" s="32"/>
      <c r="EW248" s="32"/>
      <c r="EX248" s="32"/>
      <c r="EY248" s="32"/>
      <c r="EZ248" s="32"/>
      <c r="FA248" s="32"/>
      <c r="FB248" s="32"/>
      <c r="FC248" s="32"/>
      <c r="FD248" s="32"/>
      <c r="FE248" s="32"/>
      <c r="FF248" s="32"/>
      <c r="FG248" s="32"/>
      <c r="FH248" s="32"/>
      <c r="FI248" s="32"/>
      <c r="FJ248" s="32"/>
      <c r="FK248" s="32"/>
      <c r="FL248" s="32"/>
      <c r="FM248" s="32"/>
      <c r="FN248" s="32"/>
      <c r="FO248" s="32"/>
      <c r="FP248" s="32"/>
      <c r="FQ248" s="32"/>
      <c r="FR248" s="32"/>
      <c r="FS248" s="32"/>
      <c r="FT248" s="32"/>
      <c r="FU248" s="32"/>
      <c r="FV248" s="32"/>
      <c r="FW248" s="32"/>
      <c r="FX248" s="32"/>
      <c r="FY248" s="32"/>
      <c r="FZ248" s="32"/>
      <c r="GA248" s="32"/>
      <c r="GB248" s="32"/>
      <c r="GC248" s="32"/>
      <c r="GD248" s="32"/>
      <c r="GE248" s="32"/>
      <c r="GF248" s="32"/>
      <c r="GG248" s="32"/>
      <c r="GH248" s="32"/>
      <c r="GI248" s="32"/>
      <c r="GJ248" s="32"/>
      <c r="GK248" s="32"/>
      <c r="GL248" s="32"/>
    </row>
    <row r="249" spans="1:194" ht="12.75">
      <c r="A249" s="102"/>
      <c r="B249" s="101">
        <f>IF(AA249&lt;1902,"",IF(ROW()=FirstDataRow,1,B248+1))</f>
      </c>
      <c r="C249" s="32"/>
      <c r="D249" s="32"/>
      <c r="E249" s="32"/>
      <c r="F249" s="32">
        <f t="shared" si="26"/>
      </c>
      <c r="G249" s="32"/>
      <c r="H249" s="32"/>
      <c r="I249" s="32"/>
      <c r="J249" s="32"/>
      <c r="K249" s="32"/>
      <c r="L249" s="32"/>
      <c r="M249" s="99">
        <f t="shared" si="29"/>
      </c>
      <c r="N249" s="99">
        <f t="shared" si="30"/>
      </c>
      <c r="O249" s="99">
        <f t="shared" si="31"/>
      </c>
      <c r="P249" s="30"/>
      <c r="Q249" s="32"/>
      <c r="R249" s="32"/>
      <c r="S249" s="32"/>
      <c r="T249" s="60">
        <f t="shared" si="32"/>
      </c>
      <c r="U249" s="30"/>
      <c r="V249" s="32"/>
      <c r="W249" s="32"/>
      <c r="X249" s="32"/>
      <c r="Y249" s="32"/>
      <c r="Z249" s="32"/>
      <c r="AA249" s="85">
        <f t="shared" si="33"/>
        <v>1900</v>
      </c>
      <c r="AB249" s="87">
        <f t="shared" si="34"/>
        <v>224</v>
      </c>
      <c r="AC249" s="88" t="b">
        <f t="shared" si="25"/>
        <v>0</v>
      </c>
      <c r="AD249" s="87" t="e">
        <f>VLOOKUP(E249,FieldElevations,2,FALSE)</f>
        <v>#N/A</v>
      </c>
      <c r="AE249" s="87"/>
      <c r="AF249" s="87"/>
      <c r="AG249" s="87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/>
      <c r="BZ249" s="32"/>
      <c r="CA249" s="32"/>
      <c r="CB249" s="32"/>
      <c r="CC249" s="32"/>
      <c r="CD249" s="32"/>
      <c r="CE249" s="32"/>
      <c r="CF249" s="32"/>
      <c r="CG249" s="32"/>
      <c r="CH249" s="32"/>
      <c r="CI249" s="32"/>
      <c r="CJ249" s="32"/>
      <c r="CK249" s="32"/>
      <c r="CL249" s="32"/>
      <c r="CM249" s="32"/>
      <c r="CN249" s="32"/>
      <c r="CO249" s="32"/>
      <c r="CP249" s="32"/>
      <c r="CQ249" s="32"/>
      <c r="CR249" s="32"/>
      <c r="CS249" s="32"/>
      <c r="CT249" s="32"/>
      <c r="CU249" s="32"/>
      <c r="CV249" s="32"/>
      <c r="CW249" s="32"/>
      <c r="CX249" s="32"/>
      <c r="CY249" s="32"/>
      <c r="CZ249" s="32"/>
      <c r="DA249" s="32"/>
      <c r="DB249" s="32"/>
      <c r="DC249" s="32"/>
      <c r="DD249" s="32"/>
      <c r="DE249" s="32"/>
      <c r="DF249" s="32"/>
      <c r="DG249" s="32"/>
      <c r="DH249" s="32"/>
      <c r="DI249" s="32"/>
      <c r="DJ249" s="32"/>
      <c r="DK249" s="32"/>
      <c r="DL249" s="32"/>
      <c r="DM249" s="32"/>
      <c r="DN249" s="32"/>
      <c r="DO249" s="32"/>
      <c r="DP249" s="32"/>
      <c r="DQ249" s="32"/>
      <c r="DR249" s="32"/>
      <c r="DS249" s="32"/>
      <c r="DT249" s="32"/>
      <c r="DU249" s="32"/>
      <c r="DV249" s="32"/>
      <c r="DW249" s="32"/>
      <c r="DX249" s="32"/>
      <c r="DY249" s="32"/>
      <c r="DZ249" s="32"/>
      <c r="EA249" s="32"/>
      <c r="EB249" s="32"/>
      <c r="EC249" s="32"/>
      <c r="ED249" s="32"/>
      <c r="EE249" s="32"/>
      <c r="EF249" s="32"/>
      <c r="EG249" s="32"/>
      <c r="EH249" s="32"/>
      <c r="EI249" s="32"/>
      <c r="EJ249" s="32"/>
      <c r="EK249" s="32"/>
      <c r="EL249" s="32"/>
      <c r="EM249" s="32"/>
      <c r="EN249" s="32"/>
      <c r="EO249" s="32"/>
      <c r="EP249" s="32"/>
      <c r="EQ249" s="32"/>
      <c r="ER249" s="32"/>
      <c r="ES249" s="32"/>
      <c r="ET249" s="32"/>
      <c r="EU249" s="32"/>
      <c r="EV249" s="32"/>
      <c r="EW249" s="32"/>
      <c r="EX249" s="32"/>
      <c r="EY249" s="32"/>
      <c r="EZ249" s="32"/>
      <c r="FA249" s="32"/>
      <c r="FB249" s="32"/>
      <c r="FC249" s="32"/>
      <c r="FD249" s="32"/>
      <c r="FE249" s="32"/>
      <c r="FF249" s="32"/>
      <c r="FG249" s="32"/>
      <c r="FH249" s="32"/>
      <c r="FI249" s="32"/>
      <c r="FJ249" s="32"/>
      <c r="FK249" s="32"/>
      <c r="FL249" s="32"/>
      <c r="FM249" s="32"/>
      <c r="FN249" s="32"/>
      <c r="FO249" s="32"/>
      <c r="FP249" s="32"/>
      <c r="FQ249" s="32"/>
      <c r="FR249" s="32"/>
      <c r="FS249" s="32"/>
      <c r="FT249" s="32"/>
      <c r="FU249" s="32"/>
      <c r="FV249" s="32"/>
      <c r="FW249" s="32"/>
      <c r="FX249" s="32"/>
      <c r="FY249" s="32"/>
      <c r="FZ249" s="32"/>
      <c r="GA249" s="32"/>
      <c r="GB249" s="32"/>
      <c r="GC249" s="32"/>
      <c r="GD249" s="32"/>
      <c r="GE249" s="32"/>
      <c r="GF249" s="32"/>
      <c r="GG249" s="32"/>
      <c r="GH249" s="32"/>
      <c r="GI249" s="32"/>
      <c r="GJ249" s="32"/>
      <c r="GK249" s="32"/>
      <c r="GL249" s="32"/>
    </row>
    <row r="250" spans="1:194" ht="12.75">
      <c r="A250" s="102"/>
      <c r="B250" s="101">
        <f>IF(AA250&lt;1902,"",IF(ROW()=FirstDataRow,1,B249+1))</f>
      </c>
      <c r="C250" s="32"/>
      <c r="D250" s="32"/>
      <c r="E250" s="32"/>
      <c r="F250" s="32">
        <f t="shared" si="26"/>
      </c>
      <c r="G250" s="32"/>
      <c r="H250" s="32"/>
      <c r="I250" s="32"/>
      <c r="J250" s="32"/>
      <c r="K250" s="32"/>
      <c r="L250" s="32"/>
      <c r="M250" s="99">
        <f t="shared" si="29"/>
      </c>
      <c r="N250" s="99">
        <f t="shared" si="30"/>
      </c>
      <c r="O250" s="99">
        <f t="shared" si="31"/>
      </c>
      <c r="P250" s="30"/>
      <c r="Q250" s="32"/>
      <c r="R250" s="32"/>
      <c r="S250" s="32"/>
      <c r="T250" s="60">
        <f t="shared" si="32"/>
      </c>
      <c r="U250" s="30"/>
      <c r="V250" s="32"/>
      <c r="W250" s="32"/>
      <c r="X250" s="32"/>
      <c r="Y250" s="32"/>
      <c r="Z250" s="32"/>
      <c r="AA250" s="85">
        <f t="shared" si="33"/>
        <v>1900</v>
      </c>
      <c r="AB250" s="87">
        <f t="shared" si="34"/>
        <v>225</v>
      </c>
      <c r="AC250" s="88" t="b">
        <f t="shared" si="25"/>
        <v>0</v>
      </c>
      <c r="AD250" s="87" t="e">
        <f>VLOOKUP(E250,FieldElevations,2,FALSE)</f>
        <v>#N/A</v>
      </c>
      <c r="AE250" s="87"/>
      <c r="AF250" s="87"/>
      <c r="AG250" s="87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/>
      <c r="BZ250" s="32"/>
      <c r="CA250" s="32"/>
      <c r="CB250" s="32"/>
      <c r="CC250" s="32"/>
      <c r="CD250" s="32"/>
      <c r="CE250" s="32"/>
      <c r="CF250" s="32"/>
      <c r="CG250" s="32"/>
      <c r="CH250" s="32"/>
      <c r="CI250" s="32"/>
      <c r="CJ250" s="32"/>
      <c r="CK250" s="32"/>
      <c r="CL250" s="32"/>
      <c r="CM250" s="32"/>
      <c r="CN250" s="32"/>
      <c r="CO250" s="32"/>
      <c r="CP250" s="32"/>
      <c r="CQ250" s="32"/>
      <c r="CR250" s="32"/>
      <c r="CS250" s="32"/>
      <c r="CT250" s="32"/>
      <c r="CU250" s="32"/>
      <c r="CV250" s="32"/>
      <c r="CW250" s="32"/>
      <c r="CX250" s="32"/>
      <c r="CY250" s="32"/>
      <c r="CZ250" s="32"/>
      <c r="DA250" s="32"/>
      <c r="DB250" s="32"/>
      <c r="DC250" s="32"/>
      <c r="DD250" s="32"/>
      <c r="DE250" s="32"/>
      <c r="DF250" s="32"/>
      <c r="DG250" s="32"/>
      <c r="DH250" s="32"/>
      <c r="DI250" s="32"/>
      <c r="DJ250" s="32"/>
      <c r="DK250" s="32"/>
      <c r="DL250" s="32"/>
      <c r="DM250" s="32"/>
      <c r="DN250" s="32"/>
      <c r="DO250" s="32"/>
      <c r="DP250" s="32"/>
      <c r="DQ250" s="32"/>
      <c r="DR250" s="32"/>
      <c r="DS250" s="32"/>
      <c r="DT250" s="32"/>
      <c r="DU250" s="32"/>
      <c r="DV250" s="32"/>
      <c r="DW250" s="32"/>
      <c r="DX250" s="32"/>
      <c r="DY250" s="32"/>
      <c r="DZ250" s="32"/>
      <c r="EA250" s="32"/>
      <c r="EB250" s="32"/>
      <c r="EC250" s="32"/>
      <c r="ED250" s="32"/>
      <c r="EE250" s="32"/>
      <c r="EF250" s="32"/>
      <c r="EG250" s="32"/>
      <c r="EH250" s="32"/>
      <c r="EI250" s="32"/>
      <c r="EJ250" s="32"/>
      <c r="EK250" s="32"/>
      <c r="EL250" s="32"/>
      <c r="EM250" s="32"/>
      <c r="EN250" s="32"/>
      <c r="EO250" s="32"/>
      <c r="EP250" s="32"/>
      <c r="EQ250" s="32"/>
      <c r="ER250" s="32"/>
      <c r="ES250" s="32"/>
      <c r="ET250" s="32"/>
      <c r="EU250" s="32"/>
      <c r="EV250" s="32"/>
      <c r="EW250" s="32"/>
      <c r="EX250" s="32"/>
      <c r="EY250" s="32"/>
      <c r="EZ250" s="32"/>
      <c r="FA250" s="32"/>
      <c r="FB250" s="32"/>
      <c r="FC250" s="32"/>
      <c r="FD250" s="32"/>
      <c r="FE250" s="32"/>
      <c r="FF250" s="32"/>
      <c r="FG250" s="32"/>
      <c r="FH250" s="32"/>
      <c r="FI250" s="32"/>
      <c r="FJ250" s="32"/>
      <c r="FK250" s="32"/>
      <c r="FL250" s="32"/>
      <c r="FM250" s="32"/>
      <c r="FN250" s="32"/>
      <c r="FO250" s="32"/>
      <c r="FP250" s="32"/>
      <c r="FQ250" s="32"/>
      <c r="FR250" s="32"/>
      <c r="FS250" s="32"/>
      <c r="FT250" s="32"/>
      <c r="FU250" s="32"/>
      <c r="FV250" s="32"/>
      <c r="FW250" s="32"/>
      <c r="FX250" s="32"/>
      <c r="FY250" s="32"/>
      <c r="FZ250" s="32"/>
      <c r="GA250" s="32"/>
      <c r="GB250" s="32"/>
      <c r="GC250" s="32"/>
      <c r="GD250" s="32"/>
      <c r="GE250" s="32"/>
      <c r="GF250" s="32"/>
      <c r="GG250" s="32"/>
      <c r="GH250" s="32"/>
      <c r="GI250" s="32"/>
      <c r="GJ250" s="32"/>
      <c r="GK250" s="32"/>
      <c r="GL250" s="32"/>
    </row>
    <row r="251" spans="1:194" ht="12.75">
      <c r="A251" s="102"/>
      <c r="B251" s="101">
        <f>IF(AA251&lt;1902,"",IF(ROW()=FirstDataRow,1,B250+1))</f>
      </c>
      <c r="C251" s="32"/>
      <c r="D251" s="32"/>
      <c r="E251" s="32"/>
      <c r="F251" s="32">
        <f t="shared" si="26"/>
      </c>
      <c r="G251" s="32"/>
      <c r="H251" s="32"/>
      <c r="I251" s="32"/>
      <c r="J251" s="32"/>
      <c r="K251" s="32"/>
      <c r="L251" s="32"/>
      <c r="M251" s="99">
        <f t="shared" si="29"/>
      </c>
      <c r="N251" s="99">
        <f t="shared" si="30"/>
      </c>
      <c r="O251" s="99">
        <f t="shared" si="31"/>
      </c>
      <c r="P251" s="30"/>
      <c r="Q251" s="32"/>
      <c r="R251" s="32"/>
      <c r="S251" s="32"/>
      <c r="T251" s="60">
        <f t="shared" si="32"/>
      </c>
      <c r="U251" s="30"/>
      <c r="V251" s="32"/>
      <c r="W251" s="32"/>
      <c r="X251" s="32"/>
      <c r="Y251" s="32"/>
      <c r="Z251" s="32"/>
      <c r="AA251" s="85">
        <f t="shared" si="33"/>
        <v>1900</v>
      </c>
      <c r="AB251" s="87">
        <f t="shared" si="34"/>
        <v>226</v>
      </c>
      <c r="AC251" s="88" t="b">
        <f t="shared" si="25"/>
        <v>0</v>
      </c>
      <c r="AD251" s="87" t="e">
        <f>VLOOKUP(E251,FieldElevations,2,FALSE)</f>
        <v>#N/A</v>
      </c>
      <c r="AE251" s="87"/>
      <c r="AF251" s="87"/>
      <c r="AG251" s="87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/>
      <c r="BZ251" s="32"/>
      <c r="CA251" s="32"/>
      <c r="CB251" s="32"/>
      <c r="CC251" s="32"/>
      <c r="CD251" s="32"/>
      <c r="CE251" s="32"/>
      <c r="CF251" s="32"/>
      <c r="CG251" s="32"/>
      <c r="CH251" s="32"/>
      <c r="CI251" s="32"/>
      <c r="CJ251" s="32"/>
      <c r="CK251" s="32"/>
      <c r="CL251" s="32"/>
      <c r="CM251" s="32"/>
      <c r="CN251" s="32"/>
      <c r="CO251" s="32"/>
      <c r="CP251" s="32"/>
      <c r="CQ251" s="32"/>
      <c r="CR251" s="32"/>
      <c r="CS251" s="32"/>
      <c r="CT251" s="32"/>
      <c r="CU251" s="32"/>
      <c r="CV251" s="32"/>
      <c r="CW251" s="32"/>
      <c r="CX251" s="32"/>
      <c r="CY251" s="32"/>
      <c r="CZ251" s="32"/>
      <c r="DA251" s="32"/>
      <c r="DB251" s="32"/>
      <c r="DC251" s="32"/>
      <c r="DD251" s="32"/>
      <c r="DE251" s="32"/>
      <c r="DF251" s="32"/>
      <c r="DG251" s="32"/>
      <c r="DH251" s="32"/>
      <c r="DI251" s="32"/>
      <c r="DJ251" s="32"/>
      <c r="DK251" s="32"/>
      <c r="DL251" s="32"/>
      <c r="DM251" s="32"/>
      <c r="DN251" s="32"/>
      <c r="DO251" s="32"/>
      <c r="DP251" s="32"/>
      <c r="DQ251" s="32"/>
      <c r="DR251" s="32"/>
      <c r="DS251" s="32"/>
      <c r="DT251" s="32"/>
      <c r="DU251" s="32"/>
      <c r="DV251" s="32"/>
      <c r="DW251" s="32"/>
      <c r="DX251" s="32"/>
      <c r="DY251" s="32"/>
      <c r="DZ251" s="32"/>
      <c r="EA251" s="32"/>
      <c r="EB251" s="32"/>
      <c r="EC251" s="32"/>
      <c r="ED251" s="32"/>
      <c r="EE251" s="32"/>
      <c r="EF251" s="32"/>
      <c r="EG251" s="32"/>
      <c r="EH251" s="32"/>
      <c r="EI251" s="32"/>
      <c r="EJ251" s="32"/>
      <c r="EK251" s="32"/>
      <c r="EL251" s="32"/>
      <c r="EM251" s="32"/>
      <c r="EN251" s="32"/>
      <c r="EO251" s="32"/>
      <c r="EP251" s="32"/>
      <c r="EQ251" s="32"/>
      <c r="ER251" s="32"/>
      <c r="ES251" s="32"/>
      <c r="ET251" s="32"/>
      <c r="EU251" s="32"/>
      <c r="EV251" s="32"/>
      <c r="EW251" s="32"/>
      <c r="EX251" s="32"/>
      <c r="EY251" s="32"/>
      <c r="EZ251" s="32"/>
      <c r="FA251" s="32"/>
      <c r="FB251" s="32"/>
      <c r="FC251" s="32"/>
      <c r="FD251" s="32"/>
      <c r="FE251" s="32"/>
      <c r="FF251" s="32"/>
      <c r="FG251" s="32"/>
      <c r="FH251" s="32"/>
      <c r="FI251" s="32"/>
      <c r="FJ251" s="32"/>
      <c r="FK251" s="32"/>
      <c r="FL251" s="32"/>
      <c r="FM251" s="32"/>
      <c r="FN251" s="32"/>
      <c r="FO251" s="32"/>
      <c r="FP251" s="32"/>
      <c r="FQ251" s="32"/>
      <c r="FR251" s="32"/>
      <c r="FS251" s="32"/>
      <c r="FT251" s="32"/>
      <c r="FU251" s="32"/>
      <c r="FV251" s="32"/>
      <c r="FW251" s="32"/>
      <c r="FX251" s="32"/>
      <c r="FY251" s="32"/>
      <c r="FZ251" s="32"/>
      <c r="GA251" s="32"/>
      <c r="GB251" s="32"/>
      <c r="GC251" s="32"/>
      <c r="GD251" s="32"/>
      <c r="GE251" s="32"/>
      <c r="GF251" s="32"/>
      <c r="GG251" s="32"/>
      <c r="GH251" s="32"/>
      <c r="GI251" s="32"/>
      <c r="GJ251" s="32"/>
      <c r="GK251" s="32"/>
      <c r="GL251" s="32"/>
    </row>
    <row r="252" spans="1:194" ht="12.75">
      <c r="A252" s="102"/>
      <c r="B252" s="101">
        <f>IF(AA252&lt;1902,"",IF(ROW()=FirstDataRow,1,B251+1))</f>
      </c>
      <c r="C252" s="32"/>
      <c r="D252" s="32"/>
      <c r="E252" s="32"/>
      <c r="F252" s="32">
        <f t="shared" si="26"/>
      </c>
      <c r="G252" s="32"/>
      <c r="H252" s="32"/>
      <c r="I252" s="32"/>
      <c r="J252" s="32"/>
      <c r="K252" s="32"/>
      <c r="L252" s="32"/>
      <c r="M252" s="99">
        <f t="shared" si="29"/>
      </c>
      <c r="N252" s="99">
        <f t="shared" si="30"/>
      </c>
      <c r="O252" s="99">
        <f t="shared" si="31"/>
      </c>
      <c r="P252" s="30"/>
      <c r="Q252" s="32"/>
      <c r="R252" s="32"/>
      <c r="S252" s="32"/>
      <c r="T252" s="60">
        <f t="shared" si="32"/>
      </c>
      <c r="U252" s="30"/>
      <c r="V252" s="32"/>
      <c r="W252" s="32"/>
      <c r="X252" s="32"/>
      <c r="Y252" s="32"/>
      <c r="Z252" s="32"/>
      <c r="AA252" s="85">
        <f t="shared" si="33"/>
        <v>1900</v>
      </c>
      <c r="AB252" s="87">
        <f t="shared" si="34"/>
        <v>227</v>
      </c>
      <c r="AC252" s="88" t="b">
        <f t="shared" si="25"/>
        <v>0</v>
      </c>
      <c r="AD252" s="87" t="e">
        <f>VLOOKUP(E252,FieldElevations,2,FALSE)</f>
        <v>#N/A</v>
      </c>
      <c r="AE252" s="87"/>
      <c r="AF252" s="87"/>
      <c r="AG252" s="87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  <c r="BZ252" s="32"/>
      <c r="CA252" s="32"/>
      <c r="CB252" s="32"/>
      <c r="CC252" s="32"/>
      <c r="CD252" s="32"/>
      <c r="CE252" s="32"/>
      <c r="CF252" s="32"/>
      <c r="CG252" s="32"/>
      <c r="CH252" s="32"/>
      <c r="CI252" s="32"/>
      <c r="CJ252" s="32"/>
      <c r="CK252" s="32"/>
      <c r="CL252" s="32"/>
      <c r="CM252" s="32"/>
      <c r="CN252" s="32"/>
      <c r="CO252" s="32"/>
      <c r="CP252" s="32"/>
      <c r="CQ252" s="32"/>
      <c r="CR252" s="32"/>
      <c r="CS252" s="32"/>
      <c r="CT252" s="32"/>
      <c r="CU252" s="32"/>
      <c r="CV252" s="32"/>
      <c r="CW252" s="32"/>
      <c r="CX252" s="32"/>
      <c r="CY252" s="32"/>
      <c r="CZ252" s="32"/>
      <c r="DA252" s="32"/>
      <c r="DB252" s="32"/>
      <c r="DC252" s="32"/>
      <c r="DD252" s="32"/>
      <c r="DE252" s="32"/>
      <c r="DF252" s="32"/>
      <c r="DG252" s="32"/>
      <c r="DH252" s="32"/>
      <c r="DI252" s="32"/>
      <c r="DJ252" s="32"/>
      <c r="DK252" s="32"/>
      <c r="DL252" s="32"/>
      <c r="DM252" s="32"/>
      <c r="DN252" s="32"/>
      <c r="DO252" s="32"/>
      <c r="DP252" s="32"/>
      <c r="DQ252" s="32"/>
      <c r="DR252" s="32"/>
      <c r="DS252" s="32"/>
      <c r="DT252" s="32"/>
      <c r="DU252" s="32"/>
      <c r="DV252" s="32"/>
      <c r="DW252" s="32"/>
      <c r="DX252" s="32"/>
      <c r="DY252" s="32"/>
      <c r="DZ252" s="32"/>
      <c r="EA252" s="32"/>
      <c r="EB252" s="32"/>
      <c r="EC252" s="32"/>
      <c r="ED252" s="32"/>
      <c r="EE252" s="32"/>
      <c r="EF252" s="32"/>
      <c r="EG252" s="32"/>
      <c r="EH252" s="32"/>
      <c r="EI252" s="32"/>
      <c r="EJ252" s="32"/>
      <c r="EK252" s="32"/>
      <c r="EL252" s="32"/>
      <c r="EM252" s="32"/>
      <c r="EN252" s="32"/>
      <c r="EO252" s="32"/>
      <c r="EP252" s="32"/>
      <c r="EQ252" s="32"/>
      <c r="ER252" s="32"/>
      <c r="ES252" s="32"/>
      <c r="ET252" s="32"/>
      <c r="EU252" s="32"/>
      <c r="EV252" s="32"/>
      <c r="EW252" s="32"/>
      <c r="EX252" s="32"/>
      <c r="EY252" s="32"/>
      <c r="EZ252" s="32"/>
      <c r="FA252" s="32"/>
      <c r="FB252" s="32"/>
      <c r="FC252" s="32"/>
      <c r="FD252" s="32"/>
      <c r="FE252" s="32"/>
      <c r="FF252" s="32"/>
      <c r="FG252" s="32"/>
      <c r="FH252" s="32"/>
      <c r="FI252" s="32"/>
      <c r="FJ252" s="32"/>
      <c r="FK252" s="32"/>
      <c r="FL252" s="32"/>
      <c r="FM252" s="32"/>
      <c r="FN252" s="32"/>
      <c r="FO252" s="32"/>
      <c r="FP252" s="32"/>
      <c r="FQ252" s="32"/>
      <c r="FR252" s="32"/>
      <c r="FS252" s="32"/>
      <c r="FT252" s="32"/>
      <c r="FU252" s="32"/>
      <c r="FV252" s="32"/>
      <c r="FW252" s="32"/>
      <c r="FX252" s="32"/>
      <c r="FY252" s="32"/>
      <c r="FZ252" s="32"/>
      <c r="GA252" s="32"/>
      <c r="GB252" s="32"/>
      <c r="GC252" s="32"/>
      <c r="GD252" s="32"/>
      <c r="GE252" s="32"/>
      <c r="GF252" s="32"/>
      <c r="GG252" s="32"/>
      <c r="GH252" s="32"/>
      <c r="GI252" s="32"/>
      <c r="GJ252" s="32"/>
      <c r="GK252" s="32"/>
      <c r="GL252" s="32"/>
    </row>
    <row r="253" spans="1:194" ht="12.75">
      <c r="A253" s="102"/>
      <c r="B253" s="101">
        <f>IF(AA253&lt;1902,"",IF(ROW()=FirstDataRow,1,B252+1))</f>
      </c>
      <c r="C253" s="32"/>
      <c r="D253" s="32"/>
      <c r="E253" s="32"/>
      <c r="F253" s="32">
        <f t="shared" si="26"/>
      </c>
      <c r="G253" s="32"/>
      <c r="H253" s="32"/>
      <c r="I253" s="32"/>
      <c r="J253" s="32"/>
      <c r="K253" s="32"/>
      <c r="L253" s="32"/>
      <c r="M253" s="99">
        <f t="shared" si="29"/>
      </c>
      <c r="N253" s="99">
        <f t="shared" si="30"/>
      </c>
      <c r="O253" s="99">
        <f t="shared" si="31"/>
      </c>
      <c r="P253" s="30"/>
      <c r="Q253" s="32"/>
      <c r="R253" s="32"/>
      <c r="S253" s="32"/>
      <c r="T253" s="60">
        <f t="shared" si="32"/>
      </c>
      <c r="U253" s="30"/>
      <c r="V253" s="32"/>
      <c r="W253" s="32"/>
      <c r="X253" s="32"/>
      <c r="Y253" s="32"/>
      <c r="Z253" s="32"/>
      <c r="AA253" s="85">
        <f t="shared" si="33"/>
        <v>1900</v>
      </c>
      <c r="AB253" s="87">
        <f t="shared" si="34"/>
        <v>228</v>
      </c>
      <c r="AC253" s="88" t="b">
        <f t="shared" si="25"/>
        <v>0</v>
      </c>
      <c r="AD253" s="87" t="e">
        <f>VLOOKUP(E253,FieldElevations,2,FALSE)</f>
        <v>#N/A</v>
      </c>
      <c r="AE253" s="87"/>
      <c r="AF253" s="87"/>
      <c r="AG253" s="87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32"/>
      <c r="CC253" s="32"/>
      <c r="CD253" s="32"/>
      <c r="CE253" s="32"/>
      <c r="CF253" s="32"/>
      <c r="CG253" s="32"/>
      <c r="CH253" s="32"/>
      <c r="CI253" s="32"/>
      <c r="CJ253" s="32"/>
      <c r="CK253" s="32"/>
      <c r="CL253" s="32"/>
      <c r="CM253" s="32"/>
      <c r="CN253" s="32"/>
      <c r="CO253" s="32"/>
      <c r="CP253" s="32"/>
      <c r="CQ253" s="32"/>
      <c r="CR253" s="32"/>
      <c r="CS253" s="32"/>
      <c r="CT253" s="32"/>
      <c r="CU253" s="32"/>
      <c r="CV253" s="32"/>
      <c r="CW253" s="32"/>
      <c r="CX253" s="32"/>
      <c r="CY253" s="32"/>
      <c r="CZ253" s="32"/>
      <c r="DA253" s="32"/>
      <c r="DB253" s="32"/>
      <c r="DC253" s="32"/>
      <c r="DD253" s="32"/>
      <c r="DE253" s="32"/>
      <c r="DF253" s="32"/>
      <c r="DG253" s="32"/>
      <c r="DH253" s="32"/>
      <c r="DI253" s="32"/>
      <c r="DJ253" s="32"/>
      <c r="DK253" s="32"/>
      <c r="DL253" s="32"/>
      <c r="DM253" s="32"/>
      <c r="DN253" s="32"/>
      <c r="DO253" s="32"/>
      <c r="DP253" s="32"/>
      <c r="DQ253" s="32"/>
      <c r="DR253" s="32"/>
      <c r="DS253" s="32"/>
      <c r="DT253" s="32"/>
      <c r="DU253" s="32"/>
      <c r="DV253" s="32"/>
      <c r="DW253" s="32"/>
      <c r="DX253" s="32"/>
      <c r="DY253" s="32"/>
      <c r="DZ253" s="32"/>
      <c r="EA253" s="32"/>
      <c r="EB253" s="32"/>
      <c r="EC253" s="32"/>
      <c r="ED253" s="32"/>
      <c r="EE253" s="32"/>
      <c r="EF253" s="32"/>
      <c r="EG253" s="32"/>
      <c r="EH253" s="32"/>
      <c r="EI253" s="32"/>
      <c r="EJ253" s="32"/>
      <c r="EK253" s="32"/>
      <c r="EL253" s="32"/>
      <c r="EM253" s="32"/>
      <c r="EN253" s="32"/>
      <c r="EO253" s="32"/>
      <c r="EP253" s="32"/>
      <c r="EQ253" s="32"/>
      <c r="ER253" s="32"/>
      <c r="ES253" s="32"/>
      <c r="ET253" s="32"/>
      <c r="EU253" s="32"/>
      <c r="EV253" s="32"/>
      <c r="EW253" s="32"/>
      <c r="EX253" s="32"/>
      <c r="EY253" s="32"/>
      <c r="EZ253" s="32"/>
      <c r="FA253" s="32"/>
      <c r="FB253" s="32"/>
      <c r="FC253" s="32"/>
      <c r="FD253" s="32"/>
      <c r="FE253" s="32"/>
      <c r="FF253" s="32"/>
      <c r="FG253" s="32"/>
      <c r="FH253" s="32"/>
      <c r="FI253" s="32"/>
      <c r="FJ253" s="32"/>
      <c r="FK253" s="32"/>
      <c r="FL253" s="32"/>
      <c r="FM253" s="32"/>
      <c r="FN253" s="32"/>
      <c r="FO253" s="32"/>
      <c r="FP253" s="32"/>
      <c r="FQ253" s="32"/>
      <c r="FR253" s="32"/>
      <c r="FS253" s="32"/>
      <c r="FT253" s="32"/>
      <c r="FU253" s="32"/>
      <c r="FV253" s="32"/>
      <c r="FW253" s="32"/>
      <c r="FX253" s="32"/>
      <c r="FY253" s="32"/>
      <c r="FZ253" s="32"/>
      <c r="GA253" s="32"/>
      <c r="GB253" s="32"/>
      <c r="GC253" s="32"/>
      <c r="GD253" s="32"/>
      <c r="GE253" s="32"/>
      <c r="GF253" s="32"/>
      <c r="GG253" s="32"/>
      <c r="GH253" s="32"/>
      <c r="GI253" s="32"/>
      <c r="GJ253" s="32"/>
      <c r="GK253" s="32"/>
      <c r="GL253" s="32"/>
    </row>
    <row r="254" spans="1:194" ht="12.75">
      <c r="A254" s="102"/>
      <c r="B254" s="101">
        <f>IF(AA254&lt;1902,"",IF(ROW()=FirstDataRow,1,B253+1))</f>
      </c>
      <c r="C254" s="32"/>
      <c r="D254" s="32"/>
      <c r="E254" s="32"/>
      <c r="F254" s="32">
        <f t="shared" si="26"/>
      </c>
      <c r="G254" s="32"/>
      <c r="H254" s="32"/>
      <c r="I254" s="32"/>
      <c r="J254" s="32"/>
      <c r="K254" s="32"/>
      <c r="L254" s="32"/>
      <c r="M254" s="99">
        <f t="shared" si="29"/>
      </c>
      <c r="N254" s="99">
        <f t="shared" si="30"/>
      </c>
      <c r="O254" s="99">
        <f t="shared" si="31"/>
      </c>
      <c r="P254" s="30"/>
      <c r="Q254" s="32"/>
      <c r="R254" s="32"/>
      <c r="S254" s="32"/>
      <c r="T254" s="60">
        <f t="shared" si="32"/>
      </c>
      <c r="U254" s="30"/>
      <c r="V254" s="32"/>
      <c r="W254" s="32"/>
      <c r="X254" s="32"/>
      <c r="Y254" s="32"/>
      <c r="Z254" s="32"/>
      <c r="AA254" s="85">
        <f t="shared" si="33"/>
        <v>1900</v>
      </c>
      <c r="AB254" s="87">
        <f t="shared" si="34"/>
        <v>229</v>
      </c>
      <c r="AC254" s="88" t="b">
        <f t="shared" si="25"/>
        <v>0</v>
      </c>
      <c r="AD254" s="87" t="e">
        <f>VLOOKUP(E254,FieldElevations,2,FALSE)</f>
        <v>#N/A</v>
      </c>
      <c r="AE254" s="87"/>
      <c r="AF254" s="87"/>
      <c r="AG254" s="87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2"/>
      <c r="CC254" s="32"/>
      <c r="CD254" s="32"/>
      <c r="CE254" s="32"/>
      <c r="CF254" s="32"/>
      <c r="CG254" s="32"/>
      <c r="CH254" s="32"/>
      <c r="CI254" s="32"/>
      <c r="CJ254" s="32"/>
      <c r="CK254" s="32"/>
      <c r="CL254" s="32"/>
      <c r="CM254" s="32"/>
      <c r="CN254" s="32"/>
      <c r="CO254" s="32"/>
      <c r="CP254" s="32"/>
      <c r="CQ254" s="32"/>
      <c r="CR254" s="32"/>
      <c r="CS254" s="32"/>
      <c r="CT254" s="32"/>
      <c r="CU254" s="32"/>
      <c r="CV254" s="32"/>
      <c r="CW254" s="32"/>
      <c r="CX254" s="32"/>
      <c r="CY254" s="32"/>
      <c r="CZ254" s="32"/>
      <c r="DA254" s="32"/>
      <c r="DB254" s="32"/>
      <c r="DC254" s="32"/>
      <c r="DD254" s="32"/>
      <c r="DE254" s="32"/>
      <c r="DF254" s="32"/>
      <c r="DG254" s="32"/>
      <c r="DH254" s="32"/>
      <c r="DI254" s="32"/>
      <c r="DJ254" s="32"/>
      <c r="DK254" s="32"/>
      <c r="DL254" s="32"/>
      <c r="DM254" s="32"/>
      <c r="DN254" s="32"/>
      <c r="DO254" s="32"/>
      <c r="DP254" s="32"/>
      <c r="DQ254" s="32"/>
      <c r="DR254" s="32"/>
      <c r="DS254" s="32"/>
      <c r="DT254" s="32"/>
      <c r="DU254" s="32"/>
      <c r="DV254" s="32"/>
      <c r="DW254" s="32"/>
      <c r="DX254" s="32"/>
      <c r="DY254" s="32"/>
      <c r="DZ254" s="32"/>
      <c r="EA254" s="32"/>
      <c r="EB254" s="32"/>
      <c r="EC254" s="32"/>
      <c r="ED254" s="32"/>
      <c r="EE254" s="32"/>
      <c r="EF254" s="32"/>
      <c r="EG254" s="32"/>
      <c r="EH254" s="32"/>
      <c r="EI254" s="32"/>
      <c r="EJ254" s="32"/>
      <c r="EK254" s="32"/>
      <c r="EL254" s="32"/>
      <c r="EM254" s="32"/>
      <c r="EN254" s="32"/>
      <c r="EO254" s="32"/>
      <c r="EP254" s="32"/>
      <c r="EQ254" s="32"/>
      <c r="ER254" s="32"/>
      <c r="ES254" s="32"/>
      <c r="ET254" s="32"/>
      <c r="EU254" s="32"/>
      <c r="EV254" s="32"/>
      <c r="EW254" s="32"/>
      <c r="EX254" s="32"/>
      <c r="EY254" s="32"/>
      <c r="EZ254" s="32"/>
      <c r="FA254" s="32"/>
      <c r="FB254" s="32"/>
      <c r="FC254" s="32"/>
      <c r="FD254" s="32"/>
      <c r="FE254" s="32"/>
      <c r="FF254" s="32"/>
      <c r="FG254" s="32"/>
      <c r="FH254" s="32"/>
      <c r="FI254" s="32"/>
      <c r="FJ254" s="32"/>
      <c r="FK254" s="32"/>
      <c r="FL254" s="32"/>
      <c r="FM254" s="32"/>
      <c r="FN254" s="32"/>
      <c r="FO254" s="32"/>
      <c r="FP254" s="32"/>
      <c r="FQ254" s="32"/>
      <c r="FR254" s="32"/>
      <c r="FS254" s="32"/>
      <c r="FT254" s="32"/>
      <c r="FU254" s="32"/>
      <c r="FV254" s="32"/>
      <c r="FW254" s="32"/>
      <c r="FX254" s="32"/>
      <c r="FY254" s="32"/>
      <c r="FZ254" s="32"/>
      <c r="GA254" s="32"/>
      <c r="GB254" s="32"/>
      <c r="GC254" s="32"/>
      <c r="GD254" s="32"/>
      <c r="GE254" s="32"/>
      <c r="GF254" s="32"/>
      <c r="GG254" s="32"/>
      <c r="GH254" s="32"/>
      <c r="GI254" s="32"/>
      <c r="GJ254" s="32"/>
      <c r="GK254" s="32"/>
      <c r="GL254" s="32"/>
    </row>
    <row r="255" spans="1:194" ht="12.75">
      <c r="A255" s="102"/>
      <c r="B255" s="101">
        <f>IF(AA255&lt;1902,"",IF(ROW()=FirstDataRow,1,B254+1))</f>
      </c>
      <c r="C255" s="32"/>
      <c r="D255" s="32"/>
      <c r="E255" s="32"/>
      <c r="F255" s="32">
        <f t="shared" si="26"/>
      </c>
      <c r="G255" s="32"/>
      <c r="H255" s="32"/>
      <c r="I255" s="32"/>
      <c r="J255" s="32"/>
      <c r="K255" s="32"/>
      <c r="L255" s="32"/>
      <c r="M255" s="99">
        <f t="shared" si="29"/>
      </c>
      <c r="N255" s="99">
        <f t="shared" si="30"/>
      </c>
      <c r="O255" s="99">
        <f t="shared" si="31"/>
      </c>
      <c r="P255" s="30"/>
      <c r="Q255" s="32"/>
      <c r="R255" s="32"/>
      <c r="S255" s="32"/>
      <c r="T255" s="60">
        <f t="shared" si="32"/>
      </c>
      <c r="U255" s="30"/>
      <c r="V255" s="32"/>
      <c r="W255" s="32"/>
      <c r="X255" s="32"/>
      <c r="Y255" s="32"/>
      <c r="Z255" s="32"/>
      <c r="AA255" s="85">
        <f t="shared" si="33"/>
        <v>1900</v>
      </c>
      <c r="AB255" s="87">
        <f t="shared" si="34"/>
        <v>230</v>
      </c>
      <c r="AC255" s="88" t="b">
        <f t="shared" si="25"/>
        <v>1</v>
      </c>
      <c r="AD255" s="87" t="e">
        <f>VLOOKUP(E255,FieldElevations,2,FALSE)</f>
        <v>#N/A</v>
      </c>
      <c r="AE255" s="87"/>
      <c r="AF255" s="87"/>
      <c r="AG255" s="87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2"/>
      <c r="CC255" s="32"/>
      <c r="CD255" s="32"/>
      <c r="CE255" s="32"/>
      <c r="CF255" s="32"/>
      <c r="CG255" s="32"/>
      <c r="CH255" s="32"/>
      <c r="CI255" s="32"/>
      <c r="CJ255" s="32"/>
      <c r="CK255" s="32"/>
      <c r="CL255" s="32"/>
      <c r="CM255" s="32"/>
      <c r="CN255" s="32"/>
      <c r="CO255" s="32"/>
      <c r="CP255" s="32"/>
      <c r="CQ255" s="32"/>
      <c r="CR255" s="32"/>
      <c r="CS255" s="32"/>
      <c r="CT255" s="32"/>
      <c r="CU255" s="32"/>
      <c r="CV255" s="32"/>
      <c r="CW255" s="32"/>
      <c r="CX255" s="32"/>
      <c r="CY255" s="32"/>
      <c r="CZ255" s="32"/>
      <c r="DA255" s="32"/>
      <c r="DB255" s="32"/>
      <c r="DC255" s="32"/>
      <c r="DD255" s="32"/>
      <c r="DE255" s="32"/>
      <c r="DF255" s="32"/>
      <c r="DG255" s="32"/>
      <c r="DH255" s="32"/>
      <c r="DI255" s="32"/>
      <c r="DJ255" s="32"/>
      <c r="DK255" s="32"/>
      <c r="DL255" s="32"/>
      <c r="DM255" s="32"/>
      <c r="DN255" s="32"/>
      <c r="DO255" s="32"/>
      <c r="DP255" s="32"/>
      <c r="DQ255" s="32"/>
      <c r="DR255" s="32"/>
      <c r="DS255" s="32"/>
      <c r="DT255" s="32"/>
      <c r="DU255" s="32"/>
      <c r="DV255" s="32"/>
      <c r="DW255" s="32"/>
      <c r="DX255" s="32"/>
      <c r="DY255" s="32"/>
      <c r="DZ255" s="32"/>
      <c r="EA255" s="32"/>
      <c r="EB255" s="32"/>
      <c r="EC255" s="32"/>
      <c r="ED255" s="32"/>
      <c r="EE255" s="32"/>
      <c r="EF255" s="32"/>
      <c r="EG255" s="32"/>
      <c r="EH255" s="32"/>
      <c r="EI255" s="32"/>
      <c r="EJ255" s="32"/>
      <c r="EK255" s="32"/>
      <c r="EL255" s="32"/>
      <c r="EM255" s="32"/>
      <c r="EN255" s="32"/>
      <c r="EO255" s="32"/>
      <c r="EP255" s="32"/>
      <c r="EQ255" s="32"/>
      <c r="ER255" s="32"/>
      <c r="ES255" s="32"/>
      <c r="ET255" s="32"/>
      <c r="EU255" s="32"/>
      <c r="EV255" s="32"/>
      <c r="EW255" s="32"/>
      <c r="EX255" s="32"/>
      <c r="EY255" s="32"/>
      <c r="EZ255" s="32"/>
      <c r="FA255" s="32"/>
      <c r="FB255" s="32"/>
      <c r="FC255" s="32"/>
      <c r="FD255" s="32"/>
      <c r="FE255" s="32"/>
      <c r="FF255" s="32"/>
      <c r="FG255" s="32"/>
      <c r="FH255" s="32"/>
      <c r="FI255" s="32"/>
      <c r="FJ255" s="32"/>
      <c r="FK255" s="32"/>
      <c r="FL255" s="32"/>
      <c r="FM255" s="32"/>
      <c r="FN255" s="32"/>
      <c r="FO255" s="32"/>
      <c r="FP255" s="32"/>
      <c r="FQ255" s="32"/>
      <c r="FR255" s="32"/>
      <c r="FS255" s="32"/>
      <c r="FT255" s="32"/>
      <c r="FU255" s="32"/>
      <c r="FV255" s="32"/>
      <c r="FW255" s="32"/>
      <c r="FX255" s="32"/>
      <c r="FY255" s="32"/>
      <c r="FZ255" s="32"/>
      <c r="GA255" s="32"/>
      <c r="GB255" s="32"/>
      <c r="GC255" s="32"/>
      <c r="GD255" s="32"/>
      <c r="GE255" s="32"/>
      <c r="GF255" s="32"/>
      <c r="GG255" s="32"/>
      <c r="GH255" s="32"/>
      <c r="GI255" s="32"/>
      <c r="GJ255" s="32"/>
      <c r="GK255" s="32"/>
      <c r="GL255" s="32"/>
    </row>
    <row r="256" spans="1:194" ht="12.75">
      <c r="A256" s="102"/>
      <c r="B256" s="101">
        <f>IF(AA256&lt;1902,"",IF(ROW()=FirstDataRow,1,B255+1))</f>
      </c>
      <c r="C256" s="32"/>
      <c r="D256" s="32"/>
      <c r="E256" s="32"/>
      <c r="F256" s="32">
        <f t="shared" si="26"/>
      </c>
      <c r="G256" s="32"/>
      <c r="H256" s="32"/>
      <c r="I256" s="32"/>
      <c r="J256" s="32"/>
      <c r="K256" s="32"/>
      <c r="L256" s="32"/>
      <c r="M256" s="99">
        <f t="shared" si="29"/>
      </c>
      <c r="N256" s="99">
        <f t="shared" si="30"/>
      </c>
      <c r="O256" s="99">
        <f t="shared" si="31"/>
      </c>
      <c r="P256" s="30"/>
      <c r="Q256" s="32"/>
      <c r="R256" s="32"/>
      <c r="S256" s="32"/>
      <c r="T256" s="60">
        <f t="shared" si="32"/>
      </c>
      <c r="U256" s="30"/>
      <c r="V256" s="32"/>
      <c r="W256" s="32"/>
      <c r="X256" s="32"/>
      <c r="Y256" s="32"/>
      <c r="Z256" s="32"/>
      <c r="AA256" s="85">
        <f t="shared" si="33"/>
        <v>1900</v>
      </c>
      <c r="AB256" s="87">
        <f t="shared" si="34"/>
        <v>231</v>
      </c>
      <c r="AC256" s="88" t="b">
        <f t="shared" si="25"/>
        <v>0</v>
      </c>
      <c r="AD256" s="87" t="e">
        <f>VLOOKUP(E256,FieldElevations,2,FALSE)</f>
        <v>#N/A</v>
      </c>
      <c r="AE256" s="87"/>
      <c r="AF256" s="87"/>
      <c r="AG256" s="87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/>
      <c r="BY256" s="32"/>
      <c r="BZ256" s="32"/>
      <c r="CA256" s="32"/>
      <c r="CB256" s="32"/>
      <c r="CC256" s="32"/>
      <c r="CD256" s="32"/>
      <c r="CE256" s="32"/>
      <c r="CF256" s="32"/>
      <c r="CG256" s="32"/>
      <c r="CH256" s="32"/>
      <c r="CI256" s="32"/>
      <c r="CJ256" s="32"/>
      <c r="CK256" s="32"/>
      <c r="CL256" s="32"/>
      <c r="CM256" s="32"/>
      <c r="CN256" s="32"/>
      <c r="CO256" s="32"/>
      <c r="CP256" s="32"/>
      <c r="CQ256" s="32"/>
      <c r="CR256" s="32"/>
      <c r="CS256" s="32"/>
      <c r="CT256" s="32"/>
      <c r="CU256" s="32"/>
      <c r="CV256" s="32"/>
      <c r="CW256" s="32"/>
      <c r="CX256" s="32"/>
      <c r="CY256" s="32"/>
      <c r="CZ256" s="32"/>
      <c r="DA256" s="32"/>
      <c r="DB256" s="32"/>
      <c r="DC256" s="32"/>
      <c r="DD256" s="32"/>
      <c r="DE256" s="32"/>
      <c r="DF256" s="32"/>
      <c r="DG256" s="32"/>
      <c r="DH256" s="32"/>
      <c r="DI256" s="32"/>
      <c r="DJ256" s="32"/>
      <c r="DK256" s="32"/>
      <c r="DL256" s="32"/>
      <c r="DM256" s="32"/>
      <c r="DN256" s="32"/>
      <c r="DO256" s="32"/>
      <c r="DP256" s="32"/>
      <c r="DQ256" s="32"/>
      <c r="DR256" s="32"/>
      <c r="DS256" s="32"/>
      <c r="DT256" s="32"/>
      <c r="DU256" s="32"/>
      <c r="DV256" s="32"/>
      <c r="DW256" s="32"/>
      <c r="DX256" s="32"/>
      <c r="DY256" s="32"/>
      <c r="DZ256" s="32"/>
      <c r="EA256" s="32"/>
      <c r="EB256" s="32"/>
      <c r="EC256" s="32"/>
      <c r="ED256" s="32"/>
      <c r="EE256" s="32"/>
      <c r="EF256" s="32"/>
      <c r="EG256" s="32"/>
      <c r="EH256" s="32"/>
      <c r="EI256" s="32"/>
      <c r="EJ256" s="32"/>
      <c r="EK256" s="32"/>
      <c r="EL256" s="32"/>
      <c r="EM256" s="32"/>
      <c r="EN256" s="32"/>
      <c r="EO256" s="32"/>
      <c r="EP256" s="32"/>
      <c r="EQ256" s="32"/>
      <c r="ER256" s="32"/>
      <c r="ES256" s="32"/>
      <c r="ET256" s="32"/>
      <c r="EU256" s="32"/>
      <c r="EV256" s="32"/>
      <c r="EW256" s="32"/>
      <c r="EX256" s="32"/>
      <c r="EY256" s="32"/>
      <c r="EZ256" s="32"/>
      <c r="FA256" s="32"/>
      <c r="FB256" s="32"/>
      <c r="FC256" s="32"/>
      <c r="FD256" s="32"/>
      <c r="FE256" s="32"/>
      <c r="FF256" s="32"/>
      <c r="FG256" s="32"/>
      <c r="FH256" s="32"/>
      <c r="FI256" s="32"/>
      <c r="FJ256" s="32"/>
      <c r="FK256" s="32"/>
      <c r="FL256" s="32"/>
      <c r="FM256" s="32"/>
      <c r="FN256" s="32"/>
      <c r="FO256" s="32"/>
      <c r="FP256" s="32"/>
      <c r="FQ256" s="32"/>
      <c r="FR256" s="32"/>
      <c r="FS256" s="32"/>
      <c r="FT256" s="32"/>
      <c r="FU256" s="32"/>
      <c r="FV256" s="32"/>
      <c r="FW256" s="32"/>
      <c r="FX256" s="32"/>
      <c r="FY256" s="32"/>
      <c r="FZ256" s="32"/>
      <c r="GA256" s="32"/>
      <c r="GB256" s="32"/>
      <c r="GC256" s="32"/>
      <c r="GD256" s="32"/>
      <c r="GE256" s="32"/>
      <c r="GF256" s="32"/>
      <c r="GG256" s="32"/>
      <c r="GH256" s="32"/>
      <c r="GI256" s="32"/>
      <c r="GJ256" s="32"/>
      <c r="GK256" s="32"/>
      <c r="GL256" s="32"/>
    </row>
    <row r="257" spans="1:194" ht="12.75">
      <c r="A257" s="102"/>
      <c r="B257" s="101">
        <f>IF(AA257&lt;1902,"",IF(ROW()=FirstDataRow,1,B256+1))</f>
      </c>
      <c r="C257" s="32"/>
      <c r="D257" s="32"/>
      <c r="E257" s="32"/>
      <c r="F257" s="32">
        <f t="shared" si="26"/>
      </c>
      <c r="G257" s="32"/>
      <c r="H257" s="32"/>
      <c r="I257" s="32"/>
      <c r="J257" s="32"/>
      <c r="K257" s="32"/>
      <c r="L257" s="32"/>
      <c r="M257" s="99">
        <f t="shared" si="29"/>
      </c>
      <c r="N257" s="99">
        <f t="shared" si="30"/>
      </c>
      <c r="O257" s="99">
        <f t="shared" si="31"/>
      </c>
      <c r="P257" s="30"/>
      <c r="Q257" s="32"/>
      <c r="R257" s="32"/>
      <c r="S257" s="32"/>
      <c r="T257" s="60">
        <f t="shared" si="32"/>
      </c>
      <c r="U257" s="30"/>
      <c r="V257" s="32"/>
      <c r="W257" s="32"/>
      <c r="X257" s="32"/>
      <c r="Y257" s="32"/>
      <c r="Z257" s="32"/>
      <c r="AA257" s="85">
        <f t="shared" si="33"/>
        <v>1900</v>
      </c>
      <c r="AB257" s="87">
        <f t="shared" si="34"/>
        <v>232</v>
      </c>
      <c r="AC257" s="88" t="b">
        <f t="shared" si="25"/>
        <v>0</v>
      </c>
      <c r="AD257" s="87" t="e">
        <f>VLOOKUP(E257,FieldElevations,2,FALSE)</f>
        <v>#N/A</v>
      </c>
      <c r="AE257" s="87"/>
      <c r="AF257" s="87"/>
      <c r="AG257" s="87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  <c r="BZ257" s="32"/>
      <c r="CA257" s="32"/>
      <c r="CB257" s="32"/>
      <c r="CC257" s="32"/>
      <c r="CD257" s="32"/>
      <c r="CE257" s="32"/>
      <c r="CF257" s="32"/>
      <c r="CG257" s="32"/>
      <c r="CH257" s="32"/>
      <c r="CI257" s="32"/>
      <c r="CJ257" s="32"/>
      <c r="CK257" s="32"/>
      <c r="CL257" s="32"/>
      <c r="CM257" s="32"/>
      <c r="CN257" s="32"/>
      <c r="CO257" s="32"/>
      <c r="CP257" s="32"/>
      <c r="CQ257" s="32"/>
      <c r="CR257" s="32"/>
      <c r="CS257" s="32"/>
      <c r="CT257" s="32"/>
      <c r="CU257" s="32"/>
      <c r="CV257" s="32"/>
      <c r="CW257" s="32"/>
      <c r="CX257" s="32"/>
      <c r="CY257" s="32"/>
      <c r="CZ257" s="32"/>
      <c r="DA257" s="32"/>
      <c r="DB257" s="32"/>
      <c r="DC257" s="32"/>
      <c r="DD257" s="32"/>
      <c r="DE257" s="32"/>
      <c r="DF257" s="32"/>
      <c r="DG257" s="32"/>
      <c r="DH257" s="32"/>
      <c r="DI257" s="32"/>
      <c r="DJ257" s="32"/>
      <c r="DK257" s="32"/>
      <c r="DL257" s="32"/>
      <c r="DM257" s="32"/>
      <c r="DN257" s="32"/>
      <c r="DO257" s="32"/>
      <c r="DP257" s="32"/>
      <c r="DQ257" s="32"/>
      <c r="DR257" s="32"/>
      <c r="DS257" s="32"/>
      <c r="DT257" s="32"/>
      <c r="DU257" s="32"/>
      <c r="DV257" s="32"/>
      <c r="DW257" s="32"/>
      <c r="DX257" s="32"/>
      <c r="DY257" s="32"/>
      <c r="DZ257" s="32"/>
      <c r="EA257" s="32"/>
      <c r="EB257" s="32"/>
      <c r="EC257" s="32"/>
      <c r="ED257" s="32"/>
      <c r="EE257" s="32"/>
      <c r="EF257" s="32"/>
      <c r="EG257" s="32"/>
      <c r="EH257" s="32"/>
      <c r="EI257" s="32"/>
      <c r="EJ257" s="32"/>
      <c r="EK257" s="32"/>
      <c r="EL257" s="32"/>
      <c r="EM257" s="32"/>
      <c r="EN257" s="32"/>
      <c r="EO257" s="32"/>
      <c r="EP257" s="32"/>
      <c r="EQ257" s="32"/>
      <c r="ER257" s="32"/>
      <c r="ES257" s="32"/>
      <c r="ET257" s="32"/>
      <c r="EU257" s="32"/>
      <c r="EV257" s="32"/>
      <c r="EW257" s="32"/>
      <c r="EX257" s="32"/>
      <c r="EY257" s="32"/>
      <c r="EZ257" s="32"/>
      <c r="FA257" s="32"/>
      <c r="FB257" s="32"/>
      <c r="FC257" s="32"/>
      <c r="FD257" s="32"/>
      <c r="FE257" s="32"/>
      <c r="FF257" s="32"/>
      <c r="FG257" s="32"/>
      <c r="FH257" s="32"/>
      <c r="FI257" s="32"/>
      <c r="FJ257" s="32"/>
      <c r="FK257" s="32"/>
      <c r="FL257" s="32"/>
      <c r="FM257" s="32"/>
      <c r="FN257" s="32"/>
      <c r="FO257" s="32"/>
      <c r="FP257" s="32"/>
      <c r="FQ257" s="32"/>
      <c r="FR257" s="32"/>
      <c r="FS257" s="32"/>
      <c r="FT257" s="32"/>
      <c r="FU257" s="32"/>
      <c r="FV257" s="32"/>
      <c r="FW257" s="32"/>
      <c r="FX257" s="32"/>
      <c r="FY257" s="32"/>
      <c r="FZ257" s="32"/>
      <c r="GA257" s="32"/>
      <c r="GB257" s="32"/>
      <c r="GC257" s="32"/>
      <c r="GD257" s="32"/>
      <c r="GE257" s="32"/>
      <c r="GF257" s="32"/>
      <c r="GG257" s="32"/>
      <c r="GH257" s="32"/>
      <c r="GI257" s="32"/>
      <c r="GJ257" s="32"/>
      <c r="GK257" s="32"/>
      <c r="GL257" s="32"/>
    </row>
    <row r="258" spans="1:194" ht="12.75">
      <c r="A258" s="102"/>
      <c r="B258" s="101">
        <f>IF(AA258&lt;1902,"",IF(ROW()=FirstDataRow,1,B257+1))</f>
      </c>
      <c r="C258" s="32"/>
      <c r="D258" s="32"/>
      <c r="E258" s="32"/>
      <c r="F258" s="32">
        <f t="shared" si="26"/>
      </c>
      <c r="G258" s="32"/>
      <c r="H258" s="32"/>
      <c r="I258" s="32"/>
      <c r="J258" s="32"/>
      <c r="K258" s="32"/>
      <c r="L258" s="32"/>
      <c r="M258" s="99">
        <f t="shared" si="29"/>
      </c>
      <c r="N258" s="99">
        <f t="shared" si="30"/>
      </c>
      <c r="O258" s="99">
        <f t="shared" si="31"/>
      </c>
      <c r="P258" s="30"/>
      <c r="Q258" s="32"/>
      <c r="R258" s="32"/>
      <c r="S258" s="32"/>
      <c r="T258" s="60">
        <f t="shared" si="32"/>
      </c>
      <c r="U258" s="30"/>
      <c r="V258" s="32"/>
      <c r="W258" s="32"/>
      <c r="X258" s="32"/>
      <c r="Y258" s="32"/>
      <c r="Z258" s="32"/>
      <c r="AA258" s="85">
        <f t="shared" si="33"/>
        <v>1900</v>
      </c>
      <c r="AB258" s="87">
        <f t="shared" si="34"/>
        <v>233</v>
      </c>
      <c r="AC258" s="88" t="b">
        <f t="shared" si="25"/>
        <v>0</v>
      </c>
      <c r="AD258" s="87" t="e">
        <f>VLOOKUP(E258,FieldElevations,2,FALSE)</f>
        <v>#N/A</v>
      </c>
      <c r="AE258" s="87"/>
      <c r="AF258" s="87"/>
      <c r="AG258" s="87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  <c r="BZ258" s="32"/>
      <c r="CA258" s="32"/>
      <c r="CB258" s="32"/>
      <c r="CC258" s="32"/>
      <c r="CD258" s="32"/>
      <c r="CE258" s="32"/>
      <c r="CF258" s="32"/>
      <c r="CG258" s="32"/>
      <c r="CH258" s="32"/>
      <c r="CI258" s="32"/>
      <c r="CJ258" s="32"/>
      <c r="CK258" s="32"/>
      <c r="CL258" s="32"/>
      <c r="CM258" s="32"/>
      <c r="CN258" s="32"/>
      <c r="CO258" s="32"/>
      <c r="CP258" s="32"/>
      <c r="CQ258" s="32"/>
      <c r="CR258" s="32"/>
      <c r="CS258" s="32"/>
      <c r="CT258" s="32"/>
      <c r="CU258" s="32"/>
      <c r="CV258" s="32"/>
      <c r="CW258" s="32"/>
      <c r="CX258" s="32"/>
      <c r="CY258" s="32"/>
      <c r="CZ258" s="32"/>
      <c r="DA258" s="32"/>
      <c r="DB258" s="32"/>
      <c r="DC258" s="32"/>
      <c r="DD258" s="32"/>
      <c r="DE258" s="32"/>
      <c r="DF258" s="32"/>
      <c r="DG258" s="32"/>
      <c r="DH258" s="32"/>
      <c r="DI258" s="32"/>
      <c r="DJ258" s="32"/>
      <c r="DK258" s="32"/>
      <c r="DL258" s="32"/>
      <c r="DM258" s="32"/>
      <c r="DN258" s="32"/>
      <c r="DO258" s="32"/>
      <c r="DP258" s="32"/>
      <c r="DQ258" s="32"/>
      <c r="DR258" s="32"/>
      <c r="DS258" s="32"/>
      <c r="DT258" s="32"/>
      <c r="DU258" s="32"/>
      <c r="DV258" s="32"/>
      <c r="DW258" s="32"/>
      <c r="DX258" s="32"/>
      <c r="DY258" s="32"/>
      <c r="DZ258" s="32"/>
      <c r="EA258" s="32"/>
      <c r="EB258" s="32"/>
      <c r="EC258" s="32"/>
      <c r="ED258" s="32"/>
      <c r="EE258" s="32"/>
      <c r="EF258" s="32"/>
      <c r="EG258" s="32"/>
      <c r="EH258" s="32"/>
      <c r="EI258" s="32"/>
      <c r="EJ258" s="32"/>
      <c r="EK258" s="32"/>
      <c r="EL258" s="32"/>
      <c r="EM258" s="32"/>
      <c r="EN258" s="32"/>
      <c r="EO258" s="32"/>
      <c r="EP258" s="32"/>
      <c r="EQ258" s="32"/>
      <c r="ER258" s="32"/>
      <c r="ES258" s="32"/>
      <c r="ET258" s="32"/>
      <c r="EU258" s="32"/>
      <c r="EV258" s="32"/>
      <c r="EW258" s="32"/>
      <c r="EX258" s="32"/>
      <c r="EY258" s="32"/>
      <c r="EZ258" s="32"/>
      <c r="FA258" s="32"/>
      <c r="FB258" s="32"/>
      <c r="FC258" s="32"/>
      <c r="FD258" s="32"/>
      <c r="FE258" s="32"/>
      <c r="FF258" s="32"/>
      <c r="FG258" s="32"/>
      <c r="FH258" s="32"/>
      <c r="FI258" s="32"/>
      <c r="FJ258" s="32"/>
      <c r="FK258" s="32"/>
      <c r="FL258" s="32"/>
      <c r="FM258" s="32"/>
      <c r="FN258" s="32"/>
      <c r="FO258" s="32"/>
      <c r="FP258" s="32"/>
      <c r="FQ258" s="32"/>
      <c r="FR258" s="32"/>
      <c r="FS258" s="32"/>
      <c r="FT258" s="32"/>
      <c r="FU258" s="32"/>
      <c r="FV258" s="32"/>
      <c r="FW258" s="32"/>
      <c r="FX258" s="32"/>
      <c r="FY258" s="32"/>
      <c r="FZ258" s="32"/>
      <c r="GA258" s="32"/>
      <c r="GB258" s="32"/>
      <c r="GC258" s="32"/>
      <c r="GD258" s="32"/>
      <c r="GE258" s="32"/>
      <c r="GF258" s="32"/>
      <c r="GG258" s="32"/>
      <c r="GH258" s="32"/>
      <c r="GI258" s="32"/>
      <c r="GJ258" s="32"/>
      <c r="GK258" s="32"/>
      <c r="GL258" s="32"/>
    </row>
    <row r="259" spans="1:194" ht="12.75">
      <c r="A259" s="102"/>
      <c r="B259" s="101">
        <f>IF(AA259&lt;1902,"",IF(ROW()=FirstDataRow,1,B258+1))</f>
      </c>
      <c r="C259" s="32"/>
      <c r="D259" s="32"/>
      <c r="E259" s="32"/>
      <c r="F259" s="32">
        <f t="shared" si="26"/>
      </c>
      <c r="G259" s="32"/>
      <c r="H259" s="32"/>
      <c r="I259" s="32"/>
      <c r="J259" s="32"/>
      <c r="K259" s="32"/>
      <c r="L259" s="32"/>
      <c r="M259" s="99">
        <f t="shared" si="29"/>
      </c>
      <c r="N259" s="99">
        <f t="shared" si="30"/>
      </c>
      <c r="O259" s="99">
        <f t="shared" si="31"/>
      </c>
      <c r="P259" s="30"/>
      <c r="Q259" s="32"/>
      <c r="R259" s="32"/>
      <c r="S259" s="32"/>
      <c r="T259" s="60">
        <f t="shared" si="32"/>
      </c>
      <c r="U259" s="30"/>
      <c r="V259" s="32"/>
      <c r="W259" s="32"/>
      <c r="X259" s="32"/>
      <c r="Y259" s="32"/>
      <c r="Z259" s="32"/>
      <c r="AA259" s="85">
        <f t="shared" si="33"/>
        <v>1900</v>
      </c>
      <c r="AB259" s="87">
        <f t="shared" si="34"/>
        <v>234</v>
      </c>
      <c r="AC259" s="88" t="b">
        <f t="shared" si="25"/>
        <v>0</v>
      </c>
      <c r="AD259" s="87" t="e">
        <f>VLOOKUP(E259,FieldElevations,2,FALSE)</f>
        <v>#N/A</v>
      </c>
      <c r="AE259" s="87"/>
      <c r="AF259" s="87"/>
      <c r="AG259" s="87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  <c r="BZ259" s="32"/>
      <c r="CA259" s="32"/>
      <c r="CB259" s="32"/>
      <c r="CC259" s="32"/>
      <c r="CD259" s="32"/>
      <c r="CE259" s="32"/>
      <c r="CF259" s="32"/>
      <c r="CG259" s="32"/>
      <c r="CH259" s="32"/>
      <c r="CI259" s="32"/>
      <c r="CJ259" s="32"/>
      <c r="CK259" s="32"/>
      <c r="CL259" s="32"/>
      <c r="CM259" s="32"/>
      <c r="CN259" s="32"/>
      <c r="CO259" s="32"/>
      <c r="CP259" s="32"/>
      <c r="CQ259" s="32"/>
      <c r="CR259" s="32"/>
      <c r="CS259" s="32"/>
      <c r="CT259" s="32"/>
      <c r="CU259" s="32"/>
      <c r="CV259" s="32"/>
      <c r="CW259" s="32"/>
      <c r="CX259" s="32"/>
      <c r="CY259" s="32"/>
      <c r="CZ259" s="32"/>
      <c r="DA259" s="32"/>
      <c r="DB259" s="32"/>
      <c r="DC259" s="32"/>
      <c r="DD259" s="32"/>
      <c r="DE259" s="32"/>
      <c r="DF259" s="32"/>
      <c r="DG259" s="32"/>
      <c r="DH259" s="32"/>
      <c r="DI259" s="32"/>
      <c r="DJ259" s="32"/>
      <c r="DK259" s="32"/>
      <c r="DL259" s="32"/>
      <c r="DM259" s="32"/>
      <c r="DN259" s="32"/>
      <c r="DO259" s="32"/>
      <c r="DP259" s="32"/>
      <c r="DQ259" s="32"/>
      <c r="DR259" s="32"/>
      <c r="DS259" s="32"/>
      <c r="DT259" s="32"/>
      <c r="DU259" s="32"/>
      <c r="DV259" s="32"/>
      <c r="DW259" s="32"/>
      <c r="DX259" s="32"/>
      <c r="DY259" s="32"/>
      <c r="DZ259" s="32"/>
      <c r="EA259" s="32"/>
      <c r="EB259" s="32"/>
      <c r="EC259" s="32"/>
      <c r="ED259" s="32"/>
      <c r="EE259" s="32"/>
      <c r="EF259" s="32"/>
      <c r="EG259" s="32"/>
      <c r="EH259" s="32"/>
      <c r="EI259" s="32"/>
      <c r="EJ259" s="32"/>
      <c r="EK259" s="32"/>
      <c r="EL259" s="32"/>
      <c r="EM259" s="32"/>
      <c r="EN259" s="32"/>
      <c r="EO259" s="32"/>
      <c r="EP259" s="32"/>
      <c r="EQ259" s="32"/>
      <c r="ER259" s="32"/>
      <c r="ES259" s="32"/>
      <c r="ET259" s="32"/>
      <c r="EU259" s="32"/>
      <c r="EV259" s="32"/>
      <c r="EW259" s="32"/>
      <c r="EX259" s="32"/>
      <c r="EY259" s="32"/>
      <c r="EZ259" s="32"/>
      <c r="FA259" s="32"/>
      <c r="FB259" s="32"/>
      <c r="FC259" s="32"/>
      <c r="FD259" s="32"/>
      <c r="FE259" s="32"/>
      <c r="FF259" s="32"/>
      <c r="FG259" s="32"/>
      <c r="FH259" s="32"/>
      <c r="FI259" s="32"/>
      <c r="FJ259" s="32"/>
      <c r="FK259" s="32"/>
      <c r="FL259" s="32"/>
      <c r="FM259" s="32"/>
      <c r="FN259" s="32"/>
      <c r="FO259" s="32"/>
      <c r="FP259" s="32"/>
      <c r="FQ259" s="32"/>
      <c r="FR259" s="32"/>
      <c r="FS259" s="32"/>
      <c r="FT259" s="32"/>
      <c r="FU259" s="32"/>
      <c r="FV259" s="32"/>
      <c r="FW259" s="32"/>
      <c r="FX259" s="32"/>
      <c r="FY259" s="32"/>
      <c r="FZ259" s="32"/>
      <c r="GA259" s="32"/>
      <c r="GB259" s="32"/>
      <c r="GC259" s="32"/>
      <c r="GD259" s="32"/>
      <c r="GE259" s="32"/>
      <c r="GF259" s="32"/>
      <c r="GG259" s="32"/>
      <c r="GH259" s="32"/>
      <c r="GI259" s="32"/>
      <c r="GJ259" s="32"/>
      <c r="GK259" s="32"/>
      <c r="GL259" s="32"/>
    </row>
    <row r="260" spans="1:194" ht="12.75">
      <c r="A260" s="102"/>
      <c r="B260" s="101">
        <f>IF(AA260&lt;1902,"",IF(ROW()=FirstDataRow,1,B259+1))</f>
      </c>
      <c r="C260" s="32"/>
      <c r="D260" s="32"/>
      <c r="E260" s="32"/>
      <c r="F260" s="32">
        <f t="shared" si="26"/>
      </c>
      <c r="G260" s="32"/>
      <c r="H260" s="32"/>
      <c r="I260" s="32"/>
      <c r="J260" s="32"/>
      <c r="K260" s="32"/>
      <c r="L260" s="32"/>
      <c r="M260" s="99">
        <f t="shared" si="29"/>
      </c>
      <c r="N260" s="99">
        <f t="shared" si="30"/>
      </c>
      <c r="O260" s="99">
        <f t="shared" si="31"/>
      </c>
      <c r="P260" s="30"/>
      <c r="Q260" s="32"/>
      <c r="R260" s="32"/>
      <c r="S260" s="32"/>
      <c r="T260" s="60">
        <f t="shared" si="32"/>
      </c>
      <c r="U260" s="30"/>
      <c r="V260" s="32"/>
      <c r="W260" s="32"/>
      <c r="X260" s="32"/>
      <c r="Y260" s="32"/>
      <c r="Z260" s="32"/>
      <c r="AA260" s="85">
        <f t="shared" si="33"/>
        <v>1900</v>
      </c>
      <c r="AB260" s="87">
        <f t="shared" si="34"/>
        <v>235</v>
      </c>
      <c r="AC260" s="88" t="b">
        <f t="shared" si="25"/>
        <v>0</v>
      </c>
      <c r="AD260" s="87" t="e">
        <f>VLOOKUP(E260,FieldElevations,2,FALSE)</f>
        <v>#N/A</v>
      </c>
      <c r="AE260" s="87"/>
      <c r="AF260" s="87"/>
      <c r="AG260" s="87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  <c r="BZ260" s="32"/>
      <c r="CA260" s="32"/>
      <c r="CB260" s="32"/>
      <c r="CC260" s="32"/>
      <c r="CD260" s="32"/>
      <c r="CE260" s="32"/>
      <c r="CF260" s="32"/>
      <c r="CG260" s="32"/>
      <c r="CH260" s="32"/>
      <c r="CI260" s="32"/>
      <c r="CJ260" s="32"/>
      <c r="CK260" s="32"/>
      <c r="CL260" s="32"/>
      <c r="CM260" s="32"/>
      <c r="CN260" s="32"/>
      <c r="CO260" s="32"/>
      <c r="CP260" s="32"/>
      <c r="CQ260" s="32"/>
      <c r="CR260" s="32"/>
      <c r="CS260" s="32"/>
      <c r="CT260" s="32"/>
      <c r="CU260" s="32"/>
      <c r="CV260" s="32"/>
      <c r="CW260" s="32"/>
      <c r="CX260" s="32"/>
      <c r="CY260" s="32"/>
      <c r="CZ260" s="32"/>
      <c r="DA260" s="32"/>
      <c r="DB260" s="32"/>
      <c r="DC260" s="32"/>
      <c r="DD260" s="32"/>
      <c r="DE260" s="32"/>
      <c r="DF260" s="32"/>
      <c r="DG260" s="32"/>
      <c r="DH260" s="32"/>
      <c r="DI260" s="32"/>
      <c r="DJ260" s="32"/>
      <c r="DK260" s="32"/>
      <c r="DL260" s="32"/>
      <c r="DM260" s="32"/>
      <c r="DN260" s="32"/>
      <c r="DO260" s="32"/>
      <c r="DP260" s="32"/>
      <c r="DQ260" s="32"/>
      <c r="DR260" s="32"/>
      <c r="DS260" s="32"/>
      <c r="DT260" s="32"/>
      <c r="DU260" s="32"/>
      <c r="DV260" s="32"/>
      <c r="DW260" s="32"/>
      <c r="DX260" s="32"/>
      <c r="DY260" s="32"/>
      <c r="DZ260" s="32"/>
      <c r="EA260" s="32"/>
      <c r="EB260" s="32"/>
      <c r="EC260" s="32"/>
      <c r="ED260" s="32"/>
      <c r="EE260" s="32"/>
      <c r="EF260" s="32"/>
      <c r="EG260" s="32"/>
      <c r="EH260" s="32"/>
      <c r="EI260" s="32"/>
      <c r="EJ260" s="32"/>
      <c r="EK260" s="32"/>
      <c r="EL260" s="32"/>
      <c r="EM260" s="32"/>
      <c r="EN260" s="32"/>
      <c r="EO260" s="32"/>
      <c r="EP260" s="32"/>
      <c r="EQ260" s="32"/>
      <c r="ER260" s="32"/>
      <c r="ES260" s="32"/>
      <c r="ET260" s="32"/>
      <c r="EU260" s="32"/>
      <c r="EV260" s="32"/>
      <c r="EW260" s="32"/>
      <c r="EX260" s="32"/>
      <c r="EY260" s="32"/>
      <c r="EZ260" s="32"/>
      <c r="FA260" s="32"/>
      <c r="FB260" s="32"/>
      <c r="FC260" s="32"/>
      <c r="FD260" s="32"/>
      <c r="FE260" s="32"/>
      <c r="FF260" s="32"/>
      <c r="FG260" s="32"/>
      <c r="FH260" s="32"/>
      <c r="FI260" s="32"/>
      <c r="FJ260" s="32"/>
      <c r="FK260" s="32"/>
      <c r="FL260" s="32"/>
      <c r="FM260" s="32"/>
      <c r="FN260" s="32"/>
      <c r="FO260" s="32"/>
      <c r="FP260" s="32"/>
      <c r="FQ260" s="32"/>
      <c r="FR260" s="32"/>
      <c r="FS260" s="32"/>
      <c r="FT260" s="32"/>
      <c r="FU260" s="32"/>
      <c r="FV260" s="32"/>
      <c r="FW260" s="32"/>
      <c r="FX260" s="32"/>
      <c r="FY260" s="32"/>
      <c r="FZ260" s="32"/>
      <c r="GA260" s="32"/>
      <c r="GB260" s="32"/>
      <c r="GC260" s="32"/>
      <c r="GD260" s="32"/>
      <c r="GE260" s="32"/>
      <c r="GF260" s="32"/>
      <c r="GG260" s="32"/>
      <c r="GH260" s="32"/>
      <c r="GI260" s="32"/>
      <c r="GJ260" s="32"/>
      <c r="GK260" s="32"/>
      <c r="GL260" s="32"/>
    </row>
    <row r="261" spans="1:194" ht="12.75">
      <c r="A261" s="102"/>
      <c r="B261" s="101">
        <f>IF(AA261&lt;1902,"",IF(ROW()=FirstDataRow,1,B260+1))</f>
      </c>
      <c r="C261" s="32"/>
      <c r="D261" s="32"/>
      <c r="E261" s="32"/>
      <c r="F261" s="32">
        <f t="shared" si="26"/>
      </c>
      <c r="G261" s="32"/>
      <c r="H261" s="32"/>
      <c r="I261" s="32"/>
      <c r="J261" s="32"/>
      <c r="K261" s="32"/>
      <c r="L261" s="32"/>
      <c r="M261" s="99">
        <f t="shared" si="29"/>
      </c>
      <c r="N261" s="99">
        <f t="shared" si="30"/>
      </c>
      <c r="O261" s="99">
        <f t="shared" si="31"/>
      </c>
      <c r="P261" s="30"/>
      <c r="Q261" s="32"/>
      <c r="R261" s="32"/>
      <c r="S261" s="32"/>
      <c r="T261" s="60">
        <f t="shared" si="32"/>
      </c>
      <c r="U261" s="30"/>
      <c r="V261" s="32"/>
      <c r="W261" s="32"/>
      <c r="X261" s="32"/>
      <c r="Y261" s="32"/>
      <c r="Z261" s="32"/>
      <c r="AA261" s="85">
        <f t="shared" si="33"/>
        <v>1900</v>
      </c>
      <c r="AB261" s="87">
        <f t="shared" si="34"/>
        <v>236</v>
      </c>
      <c r="AC261" s="88" t="b">
        <f t="shared" si="25"/>
        <v>0</v>
      </c>
      <c r="AD261" s="87" t="e">
        <f>VLOOKUP(E261,FieldElevations,2,FALSE)</f>
        <v>#N/A</v>
      </c>
      <c r="AE261" s="87"/>
      <c r="AF261" s="87"/>
      <c r="AG261" s="87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2"/>
      <c r="CO261" s="32"/>
      <c r="CP261" s="32"/>
      <c r="CQ261" s="32"/>
      <c r="CR261" s="32"/>
      <c r="CS261" s="32"/>
      <c r="CT261" s="32"/>
      <c r="CU261" s="32"/>
      <c r="CV261" s="32"/>
      <c r="CW261" s="32"/>
      <c r="CX261" s="32"/>
      <c r="CY261" s="32"/>
      <c r="CZ261" s="32"/>
      <c r="DA261" s="32"/>
      <c r="DB261" s="32"/>
      <c r="DC261" s="32"/>
      <c r="DD261" s="32"/>
      <c r="DE261" s="32"/>
      <c r="DF261" s="32"/>
      <c r="DG261" s="32"/>
      <c r="DH261" s="32"/>
      <c r="DI261" s="32"/>
      <c r="DJ261" s="32"/>
      <c r="DK261" s="32"/>
      <c r="DL261" s="32"/>
      <c r="DM261" s="32"/>
      <c r="DN261" s="32"/>
      <c r="DO261" s="32"/>
      <c r="DP261" s="32"/>
      <c r="DQ261" s="32"/>
      <c r="DR261" s="32"/>
      <c r="DS261" s="32"/>
      <c r="DT261" s="32"/>
      <c r="DU261" s="32"/>
      <c r="DV261" s="32"/>
      <c r="DW261" s="32"/>
      <c r="DX261" s="32"/>
      <c r="DY261" s="32"/>
      <c r="DZ261" s="32"/>
      <c r="EA261" s="32"/>
      <c r="EB261" s="32"/>
      <c r="EC261" s="32"/>
      <c r="ED261" s="32"/>
      <c r="EE261" s="32"/>
      <c r="EF261" s="32"/>
      <c r="EG261" s="32"/>
      <c r="EH261" s="32"/>
      <c r="EI261" s="32"/>
      <c r="EJ261" s="32"/>
      <c r="EK261" s="32"/>
      <c r="EL261" s="32"/>
      <c r="EM261" s="32"/>
      <c r="EN261" s="32"/>
      <c r="EO261" s="32"/>
      <c r="EP261" s="32"/>
      <c r="EQ261" s="32"/>
      <c r="ER261" s="32"/>
      <c r="ES261" s="32"/>
      <c r="ET261" s="32"/>
      <c r="EU261" s="32"/>
      <c r="EV261" s="32"/>
      <c r="EW261" s="32"/>
      <c r="EX261" s="32"/>
      <c r="EY261" s="32"/>
      <c r="EZ261" s="32"/>
      <c r="FA261" s="32"/>
      <c r="FB261" s="32"/>
      <c r="FC261" s="32"/>
      <c r="FD261" s="32"/>
      <c r="FE261" s="32"/>
      <c r="FF261" s="32"/>
      <c r="FG261" s="32"/>
      <c r="FH261" s="32"/>
      <c r="FI261" s="32"/>
      <c r="FJ261" s="32"/>
      <c r="FK261" s="32"/>
      <c r="FL261" s="32"/>
      <c r="FM261" s="32"/>
      <c r="FN261" s="32"/>
      <c r="FO261" s="32"/>
      <c r="FP261" s="32"/>
      <c r="FQ261" s="32"/>
      <c r="FR261" s="32"/>
      <c r="FS261" s="32"/>
      <c r="FT261" s="32"/>
      <c r="FU261" s="32"/>
      <c r="FV261" s="32"/>
      <c r="FW261" s="32"/>
      <c r="FX261" s="32"/>
      <c r="FY261" s="32"/>
      <c r="FZ261" s="32"/>
      <c r="GA261" s="32"/>
      <c r="GB261" s="32"/>
      <c r="GC261" s="32"/>
      <c r="GD261" s="32"/>
      <c r="GE261" s="32"/>
      <c r="GF261" s="32"/>
      <c r="GG261" s="32"/>
      <c r="GH261" s="32"/>
      <c r="GI261" s="32"/>
      <c r="GJ261" s="32"/>
      <c r="GK261" s="32"/>
      <c r="GL261" s="32"/>
    </row>
    <row r="262" spans="1:194" ht="12.75">
      <c r="A262" s="102"/>
      <c r="B262" s="101">
        <f>IF(AA262&lt;1902,"",IF(ROW()=FirstDataRow,1,B261+1))</f>
      </c>
      <c r="C262" s="32"/>
      <c r="D262" s="32"/>
      <c r="E262" s="32"/>
      <c r="F262" s="32">
        <f t="shared" si="26"/>
      </c>
      <c r="G262" s="32"/>
      <c r="H262" s="32"/>
      <c r="I262" s="32"/>
      <c r="J262" s="32"/>
      <c r="K262" s="32"/>
      <c r="L262" s="32"/>
      <c r="M262" s="99">
        <f t="shared" si="29"/>
      </c>
      <c r="N262" s="99">
        <f t="shared" si="30"/>
      </c>
      <c r="O262" s="99">
        <f t="shared" si="31"/>
      </c>
      <c r="P262" s="30"/>
      <c r="Q262" s="32"/>
      <c r="R262" s="32"/>
      <c r="S262" s="32"/>
      <c r="T262" s="60">
        <f t="shared" si="32"/>
      </c>
      <c r="U262" s="30"/>
      <c r="V262" s="32"/>
      <c r="W262" s="32"/>
      <c r="X262" s="32"/>
      <c r="Y262" s="32"/>
      <c r="Z262" s="32"/>
      <c r="AA262" s="85">
        <f t="shared" si="33"/>
        <v>1900</v>
      </c>
      <c r="AB262" s="87">
        <f t="shared" si="34"/>
        <v>237</v>
      </c>
      <c r="AC262" s="88" t="b">
        <f t="shared" si="25"/>
        <v>0</v>
      </c>
      <c r="AD262" s="87" t="e">
        <f>VLOOKUP(E262,FieldElevations,2,FALSE)</f>
        <v>#N/A</v>
      </c>
      <c r="AE262" s="87"/>
      <c r="AF262" s="87"/>
      <c r="AG262" s="87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  <c r="BZ262" s="32"/>
      <c r="CA262" s="32"/>
      <c r="CB262" s="32"/>
      <c r="CC262" s="32"/>
      <c r="CD262" s="32"/>
      <c r="CE262" s="32"/>
      <c r="CF262" s="32"/>
      <c r="CG262" s="32"/>
      <c r="CH262" s="32"/>
      <c r="CI262" s="32"/>
      <c r="CJ262" s="32"/>
      <c r="CK262" s="32"/>
      <c r="CL262" s="32"/>
      <c r="CM262" s="32"/>
      <c r="CN262" s="32"/>
      <c r="CO262" s="32"/>
      <c r="CP262" s="32"/>
      <c r="CQ262" s="32"/>
      <c r="CR262" s="32"/>
      <c r="CS262" s="32"/>
      <c r="CT262" s="32"/>
      <c r="CU262" s="32"/>
      <c r="CV262" s="32"/>
      <c r="CW262" s="32"/>
      <c r="CX262" s="32"/>
      <c r="CY262" s="32"/>
      <c r="CZ262" s="32"/>
      <c r="DA262" s="32"/>
      <c r="DB262" s="32"/>
      <c r="DC262" s="32"/>
      <c r="DD262" s="32"/>
      <c r="DE262" s="32"/>
      <c r="DF262" s="32"/>
      <c r="DG262" s="32"/>
      <c r="DH262" s="32"/>
      <c r="DI262" s="32"/>
      <c r="DJ262" s="32"/>
      <c r="DK262" s="32"/>
      <c r="DL262" s="32"/>
      <c r="DM262" s="32"/>
      <c r="DN262" s="32"/>
      <c r="DO262" s="32"/>
      <c r="DP262" s="32"/>
      <c r="DQ262" s="32"/>
      <c r="DR262" s="32"/>
      <c r="DS262" s="32"/>
      <c r="DT262" s="32"/>
      <c r="DU262" s="32"/>
      <c r="DV262" s="32"/>
      <c r="DW262" s="32"/>
      <c r="DX262" s="32"/>
      <c r="DY262" s="32"/>
      <c r="DZ262" s="32"/>
      <c r="EA262" s="32"/>
      <c r="EB262" s="32"/>
      <c r="EC262" s="32"/>
      <c r="ED262" s="32"/>
      <c r="EE262" s="32"/>
      <c r="EF262" s="32"/>
      <c r="EG262" s="32"/>
      <c r="EH262" s="32"/>
      <c r="EI262" s="32"/>
      <c r="EJ262" s="32"/>
      <c r="EK262" s="32"/>
      <c r="EL262" s="32"/>
      <c r="EM262" s="32"/>
      <c r="EN262" s="32"/>
      <c r="EO262" s="32"/>
      <c r="EP262" s="32"/>
      <c r="EQ262" s="32"/>
      <c r="ER262" s="32"/>
      <c r="ES262" s="32"/>
      <c r="ET262" s="32"/>
      <c r="EU262" s="32"/>
      <c r="EV262" s="32"/>
      <c r="EW262" s="32"/>
      <c r="EX262" s="32"/>
      <c r="EY262" s="32"/>
      <c r="EZ262" s="32"/>
      <c r="FA262" s="32"/>
      <c r="FB262" s="32"/>
      <c r="FC262" s="32"/>
      <c r="FD262" s="32"/>
      <c r="FE262" s="32"/>
      <c r="FF262" s="32"/>
      <c r="FG262" s="32"/>
      <c r="FH262" s="32"/>
      <c r="FI262" s="32"/>
      <c r="FJ262" s="32"/>
      <c r="FK262" s="32"/>
      <c r="FL262" s="32"/>
      <c r="FM262" s="32"/>
      <c r="FN262" s="32"/>
      <c r="FO262" s="32"/>
      <c r="FP262" s="32"/>
      <c r="FQ262" s="32"/>
      <c r="FR262" s="32"/>
      <c r="FS262" s="32"/>
      <c r="FT262" s="32"/>
      <c r="FU262" s="32"/>
      <c r="FV262" s="32"/>
      <c r="FW262" s="32"/>
      <c r="FX262" s="32"/>
      <c r="FY262" s="32"/>
      <c r="FZ262" s="32"/>
      <c r="GA262" s="32"/>
      <c r="GB262" s="32"/>
      <c r="GC262" s="32"/>
      <c r="GD262" s="32"/>
      <c r="GE262" s="32"/>
      <c r="GF262" s="32"/>
      <c r="GG262" s="32"/>
      <c r="GH262" s="32"/>
      <c r="GI262" s="32"/>
      <c r="GJ262" s="32"/>
      <c r="GK262" s="32"/>
      <c r="GL262" s="32"/>
    </row>
    <row r="263" spans="1:194" ht="12.75">
      <c r="A263" s="102"/>
      <c r="B263" s="101">
        <f>IF(AA263&lt;1902,"",IF(ROW()=FirstDataRow,1,B262+1))</f>
      </c>
      <c r="C263" s="32"/>
      <c r="D263" s="32"/>
      <c r="E263" s="32"/>
      <c r="F263" s="32">
        <f t="shared" si="26"/>
      </c>
      <c r="G263" s="32"/>
      <c r="H263" s="32"/>
      <c r="I263" s="32"/>
      <c r="J263" s="32"/>
      <c r="K263" s="32"/>
      <c r="L263" s="32"/>
      <c r="M263" s="99">
        <f t="shared" si="29"/>
      </c>
      <c r="N263" s="99">
        <f t="shared" si="30"/>
      </c>
      <c r="O263" s="99">
        <f t="shared" si="31"/>
      </c>
      <c r="P263" s="30"/>
      <c r="Q263" s="32"/>
      <c r="R263" s="32"/>
      <c r="S263" s="32"/>
      <c r="T263" s="60">
        <f t="shared" si="32"/>
      </c>
      <c r="U263" s="30"/>
      <c r="V263" s="32"/>
      <c r="W263" s="32"/>
      <c r="X263" s="32"/>
      <c r="Y263" s="32"/>
      <c r="Z263" s="32"/>
      <c r="AA263" s="85">
        <f t="shared" si="33"/>
        <v>1900</v>
      </c>
      <c r="AB263" s="87">
        <f t="shared" si="34"/>
        <v>238</v>
      </c>
      <c r="AC263" s="88" t="b">
        <f t="shared" si="25"/>
        <v>0</v>
      </c>
      <c r="AD263" s="87" t="e">
        <f>VLOOKUP(E263,FieldElevations,2,FALSE)</f>
        <v>#N/A</v>
      </c>
      <c r="AE263" s="87"/>
      <c r="AF263" s="87"/>
      <c r="AG263" s="87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/>
      <c r="BZ263" s="32"/>
      <c r="CA263" s="32"/>
      <c r="CB263" s="32"/>
      <c r="CC263" s="32"/>
      <c r="CD263" s="32"/>
      <c r="CE263" s="32"/>
      <c r="CF263" s="32"/>
      <c r="CG263" s="32"/>
      <c r="CH263" s="32"/>
      <c r="CI263" s="32"/>
      <c r="CJ263" s="32"/>
      <c r="CK263" s="32"/>
      <c r="CL263" s="32"/>
      <c r="CM263" s="32"/>
      <c r="CN263" s="32"/>
      <c r="CO263" s="32"/>
      <c r="CP263" s="32"/>
      <c r="CQ263" s="32"/>
      <c r="CR263" s="32"/>
      <c r="CS263" s="32"/>
      <c r="CT263" s="32"/>
      <c r="CU263" s="32"/>
      <c r="CV263" s="32"/>
      <c r="CW263" s="32"/>
      <c r="CX263" s="32"/>
      <c r="CY263" s="32"/>
      <c r="CZ263" s="32"/>
      <c r="DA263" s="32"/>
      <c r="DB263" s="32"/>
      <c r="DC263" s="32"/>
      <c r="DD263" s="32"/>
      <c r="DE263" s="32"/>
      <c r="DF263" s="32"/>
      <c r="DG263" s="32"/>
      <c r="DH263" s="32"/>
      <c r="DI263" s="32"/>
      <c r="DJ263" s="32"/>
      <c r="DK263" s="32"/>
      <c r="DL263" s="32"/>
      <c r="DM263" s="32"/>
      <c r="DN263" s="32"/>
      <c r="DO263" s="32"/>
      <c r="DP263" s="32"/>
      <c r="DQ263" s="32"/>
      <c r="DR263" s="32"/>
      <c r="DS263" s="32"/>
      <c r="DT263" s="32"/>
      <c r="DU263" s="32"/>
      <c r="DV263" s="32"/>
      <c r="DW263" s="32"/>
      <c r="DX263" s="32"/>
      <c r="DY263" s="32"/>
      <c r="DZ263" s="32"/>
      <c r="EA263" s="32"/>
      <c r="EB263" s="32"/>
      <c r="EC263" s="32"/>
      <c r="ED263" s="32"/>
      <c r="EE263" s="32"/>
      <c r="EF263" s="32"/>
      <c r="EG263" s="32"/>
      <c r="EH263" s="32"/>
      <c r="EI263" s="32"/>
      <c r="EJ263" s="32"/>
      <c r="EK263" s="32"/>
      <c r="EL263" s="32"/>
      <c r="EM263" s="32"/>
      <c r="EN263" s="32"/>
      <c r="EO263" s="32"/>
      <c r="EP263" s="32"/>
      <c r="EQ263" s="32"/>
      <c r="ER263" s="32"/>
      <c r="ES263" s="32"/>
      <c r="ET263" s="32"/>
      <c r="EU263" s="32"/>
      <c r="EV263" s="32"/>
      <c r="EW263" s="32"/>
      <c r="EX263" s="32"/>
      <c r="EY263" s="32"/>
      <c r="EZ263" s="32"/>
      <c r="FA263" s="32"/>
      <c r="FB263" s="32"/>
      <c r="FC263" s="32"/>
      <c r="FD263" s="32"/>
      <c r="FE263" s="32"/>
      <c r="FF263" s="32"/>
      <c r="FG263" s="32"/>
      <c r="FH263" s="32"/>
      <c r="FI263" s="32"/>
      <c r="FJ263" s="32"/>
      <c r="FK263" s="32"/>
      <c r="FL263" s="32"/>
      <c r="FM263" s="32"/>
      <c r="FN263" s="32"/>
      <c r="FO263" s="32"/>
      <c r="FP263" s="32"/>
      <c r="FQ263" s="32"/>
      <c r="FR263" s="32"/>
      <c r="FS263" s="32"/>
      <c r="FT263" s="32"/>
      <c r="FU263" s="32"/>
      <c r="FV263" s="32"/>
      <c r="FW263" s="32"/>
      <c r="FX263" s="32"/>
      <c r="FY263" s="32"/>
      <c r="FZ263" s="32"/>
      <c r="GA263" s="32"/>
      <c r="GB263" s="32"/>
      <c r="GC263" s="32"/>
      <c r="GD263" s="32"/>
      <c r="GE263" s="32"/>
      <c r="GF263" s="32"/>
      <c r="GG263" s="32"/>
      <c r="GH263" s="32"/>
      <c r="GI263" s="32"/>
      <c r="GJ263" s="32"/>
      <c r="GK263" s="32"/>
      <c r="GL263" s="32"/>
    </row>
    <row r="264" spans="1:194" ht="12.75">
      <c r="A264" s="102"/>
      <c r="B264" s="101">
        <f>IF(AA264&lt;1902,"",IF(ROW()=FirstDataRow,1,B263+1))</f>
      </c>
      <c r="C264" s="32"/>
      <c r="D264" s="32"/>
      <c r="E264" s="32"/>
      <c r="F264" s="32">
        <f t="shared" si="26"/>
      </c>
      <c r="G264" s="32"/>
      <c r="H264" s="32"/>
      <c r="I264" s="32"/>
      <c r="J264" s="32"/>
      <c r="K264" s="32"/>
      <c r="L264" s="32"/>
      <c r="M264" s="99">
        <f t="shared" si="29"/>
      </c>
      <c r="N264" s="99">
        <f t="shared" si="30"/>
      </c>
      <c r="O264" s="99">
        <f t="shared" si="31"/>
      </c>
      <c r="P264" s="30"/>
      <c r="Q264" s="32"/>
      <c r="R264" s="32"/>
      <c r="S264" s="32"/>
      <c r="T264" s="60">
        <f t="shared" si="32"/>
      </c>
      <c r="U264" s="30"/>
      <c r="V264" s="32"/>
      <c r="W264" s="32"/>
      <c r="X264" s="32"/>
      <c r="Y264" s="32"/>
      <c r="Z264" s="32"/>
      <c r="AA264" s="85">
        <f t="shared" si="33"/>
        <v>1900</v>
      </c>
      <c r="AB264" s="87">
        <f t="shared" si="34"/>
        <v>239</v>
      </c>
      <c r="AC264" s="88" t="b">
        <f t="shared" si="25"/>
        <v>0</v>
      </c>
      <c r="AD264" s="87" t="e">
        <f>VLOOKUP(E264,FieldElevations,2,FALSE)</f>
        <v>#N/A</v>
      </c>
      <c r="AE264" s="87"/>
      <c r="AF264" s="87"/>
      <c r="AG264" s="87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  <c r="BZ264" s="32"/>
      <c r="CA264" s="32"/>
      <c r="CB264" s="32"/>
      <c r="CC264" s="32"/>
      <c r="CD264" s="32"/>
      <c r="CE264" s="32"/>
      <c r="CF264" s="32"/>
      <c r="CG264" s="32"/>
      <c r="CH264" s="32"/>
      <c r="CI264" s="32"/>
      <c r="CJ264" s="32"/>
      <c r="CK264" s="32"/>
      <c r="CL264" s="32"/>
      <c r="CM264" s="32"/>
      <c r="CN264" s="32"/>
      <c r="CO264" s="32"/>
      <c r="CP264" s="32"/>
      <c r="CQ264" s="32"/>
      <c r="CR264" s="32"/>
      <c r="CS264" s="32"/>
      <c r="CT264" s="32"/>
      <c r="CU264" s="32"/>
      <c r="CV264" s="32"/>
      <c r="CW264" s="32"/>
      <c r="CX264" s="32"/>
      <c r="CY264" s="32"/>
      <c r="CZ264" s="32"/>
      <c r="DA264" s="32"/>
      <c r="DB264" s="32"/>
      <c r="DC264" s="32"/>
      <c r="DD264" s="32"/>
      <c r="DE264" s="32"/>
      <c r="DF264" s="32"/>
      <c r="DG264" s="32"/>
      <c r="DH264" s="32"/>
      <c r="DI264" s="32"/>
      <c r="DJ264" s="32"/>
      <c r="DK264" s="32"/>
      <c r="DL264" s="32"/>
      <c r="DM264" s="32"/>
      <c r="DN264" s="32"/>
      <c r="DO264" s="32"/>
      <c r="DP264" s="32"/>
      <c r="DQ264" s="32"/>
      <c r="DR264" s="32"/>
      <c r="DS264" s="32"/>
      <c r="DT264" s="32"/>
      <c r="DU264" s="32"/>
      <c r="DV264" s="32"/>
      <c r="DW264" s="32"/>
      <c r="DX264" s="32"/>
      <c r="DY264" s="32"/>
      <c r="DZ264" s="32"/>
      <c r="EA264" s="32"/>
      <c r="EB264" s="32"/>
      <c r="EC264" s="32"/>
      <c r="ED264" s="32"/>
      <c r="EE264" s="32"/>
      <c r="EF264" s="32"/>
      <c r="EG264" s="32"/>
      <c r="EH264" s="32"/>
      <c r="EI264" s="32"/>
      <c r="EJ264" s="32"/>
      <c r="EK264" s="32"/>
      <c r="EL264" s="32"/>
      <c r="EM264" s="32"/>
      <c r="EN264" s="32"/>
      <c r="EO264" s="32"/>
      <c r="EP264" s="32"/>
      <c r="EQ264" s="32"/>
      <c r="ER264" s="32"/>
      <c r="ES264" s="32"/>
      <c r="ET264" s="32"/>
      <c r="EU264" s="32"/>
      <c r="EV264" s="32"/>
      <c r="EW264" s="32"/>
      <c r="EX264" s="32"/>
      <c r="EY264" s="32"/>
      <c r="EZ264" s="32"/>
      <c r="FA264" s="32"/>
      <c r="FB264" s="32"/>
      <c r="FC264" s="32"/>
      <c r="FD264" s="32"/>
      <c r="FE264" s="32"/>
      <c r="FF264" s="32"/>
      <c r="FG264" s="32"/>
      <c r="FH264" s="32"/>
      <c r="FI264" s="32"/>
      <c r="FJ264" s="32"/>
      <c r="FK264" s="32"/>
      <c r="FL264" s="32"/>
      <c r="FM264" s="32"/>
      <c r="FN264" s="32"/>
      <c r="FO264" s="32"/>
      <c r="FP264" s="32"/>
      <c r="FQ264" s="32"/>
      <c r="FR264" s="32"/>
      <c r="FS264" s="32"/>
      <c r="FT264" s="32"/>
      <c r="FU264" s="32"/>
      <c r="FV264" s="32"/>
      <c r="FW264" s="32"/>
      <c r="FX264" s="32"/>
      <c r="FY264" s="32"/>
      <c r="FZ264" s="32"/>
      <c r="GA264" s="32"/>
      <c r="GB264" s="32"/>
      <c r="GC264" s="32"/>
      <c r="GD264" s="32"/>
      <c r="GE264" s="32"/>
      <c r="GF264" s="32"/>
      <c r="GG264" s="32"/>
      <c r="GH264" s="32"/>
      <c r="GI264" s="32"/>
      <c r="GJ264" s="32"/>
      <c r="GK264" s="32"/>
      <c r="GL264" s="32"/>
    </row>
    <row r="265" spans="1:194" ht="12.75">
      <c r="A265" s="102"/>
      <c r="B265" s="101">
        <f>IF(AA265&lt;1902,"",IF(ROW()=FirstDataRow,1,B264+1))</f>
      </c>
      <c r="C265" s="32"/>
      <c r="D265" s="32"/>
      <c r="E265" s="32"/>
      <c r="F265" s="32">
        <f t="shared" si="26"/>
      </c>
      <c r="G265" s="32"/>
      <c r="H265" s="32"/>
      <c r="I265" s="32"/>
      <c r="J265" s="32"/>
      <c r="K265" s="32"/>
      <c r="L265" s="32"/>
      <c r="M265" s="99">
        <f t="shared" si="29"/>
      </c>
      <c r="N265" s="99">
        <f t="shared" si="30"/>
      </c>
      <c r="O265" s="99">
        <f t="shared" si="31"/>
      </c>
      <c r="P265" s="30"/>
      <c r="Q265" s="32"/>
      <c r="R265" s="32"/>
      <c r="S265" s="32"/>
      <c r="T265" s="60">
        <f t="shared" si="32"/>
      </c>
      <c r="U265" s="30"/>
      <c r="V265" s="32"/>
      <c r="W265" s="32"/>
      <c r="X265" s="32"/>
      <c r="Y265" s="32"/>
      <c r="Z265" s="32"/>
      <c r="AA265" s="85">
        <f t="shared" si="33"/>
        <v>1900</v>
      </c>
      <c r="AB265" s="87">
        <f t="shared" si="34"/>
        <v>240</v>
      </c>
      <c r="AC265" s="88" t="b">
        <f t="shared" si="25"/>
        <v>1</v>
      </c>
      <c r="AD265" s="87" t="e">
        <f>VLOOKUP(E265,FieldElevations,2,FALSE)</f>
        <v>#N/A</v>
      </c>
      <c r="AE265" s="87"/>
      <c r="AF265" s="87"/>
      <c r="AG265" s="87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  <c r="BZ265" s="32"/>
      <c r="CA265" s="32"/>
      <c r="CB265" s="32"/>
      <c r="CC265" s="32"/>
      <c r="CD265" s="32"/>
      <c r="CE265" s="32"/>
      <c r="CF265" s="32"/>
      <c r="CG265" s="32"/>
      <c r="CH265" s="32"/>
      <c r="CI265" s="32"/>
      <c r="CJ265" s="32"/>
      <c r="CK265" s="32"/>
      <c r="CL265" s="32"/>
      <c r="CM265" s="32"/>
      <c r="CN265" s="32"/>
      <c r="CO265" s="32"/>
      <c r="CP265" s="32"/>
      <c r="CQ265" s="32"/>
      <c r="CR265" s="32"/>
      <c r="CS265" s="32"/>
      <c r="CT265" s="32"/>
      <c r="CU265" s="32"/>
      <c r="CV265" s="32"/>
      <c r="CW265" s="32"/>
      <c r="CX265" s="32"/>
      <c r="CY265" s="32"/>
      <c r="CZ265" s="32"/>
      <c r="DA265" s="32"/>
      <c r="DB265" s="32"/>
      <c r="DC265" s="32"/>
      <c r="DD265" s="32"/>
      <c r="DE265" s="32"/>
      <c r="DF265" s="32"/>
      <c r="DG265" s="32"/>
      <c r="DH265" s="32"/>
      <c r="DI265" s="32"/>
      <c r="DJ265" s="32"/>
      <c r="DK265" s="32"/>
      <c r="DL265" s="32"/>
      <c r="DM265" s="32"/>
      <c r="DN265" s="32"/>
      <c r="DO265" s="32"/>
      <c r="DP265" s="32"/>
      <c r="DQ265" s="32"/>
      <c r="DR265" s="32"/>
      <c r="DS265" s="32"/>
      <c r="DT265" s="32"/>
      <c r="DU265" s="32"/>
      <c r="DV265" s="32"/>
      <c r="DW265" s="32"/>
      <c r="DX265" s="32"/>
      <c r="DY265" s="32"/>
      <c r="DZ265" s="32"/>
      <c r="EA265" s="32"/>
      <c r="EB265" s="32"/>
      <c r="EC265" s="32"/>
      <c r="ED265" s="32"/>
      <c r="EE265" s="32"/>
      <c r="EF265" s="32"/>
      <c r="EG265" s="32"/>
      <c r="EH265" s="32"/>
      <c r="EI265" s="32"/>
      <c r="EJ265" s="32"/>
      <c r="EK265" s="32"/>
      <c r="EL265" s="32"/>
      <c r="EM265" s="32"/>
      <c r="EN265" s="32"/>
      <c r="EO265" s="32"/>
      <c r="EP265" s="32"/>
      <c r="EQ265" s="32"/>
      <c r="ER265" s="32"/>
      <c r="ES265" s="32"/>
      <c r="ET265" s="32"/>
      <c r="EU265" s="32"/>
      <c r="EV265" s="32"/>
      <c r="EW265" s="32"/>
      <c r="EX265" s="32"/>
      <c r="EY265" s="32"/>
      <c r="EZ265" s="32"/>
      <c r="FA265" s="32"/>
      <c r="FB265" s="32"/>
      <c r="FC265" s="32"/>
      <c r="FD265" s="32"/>
      <c r="FE265" s="32"/>
      <c r="FF265" s="32"/>
      <c r="FG265" s="32"/>
      <c r="FH265" s="32"/>
      <c r="FI265" s="32"/>
      <c r="FJ265" s="32"/>
      <c r="FK265" s="32"/>
      <c r="FL265" s="32"/>
      <c r="FM265" s="32"/>
      <c r="FN265" s="32"/>
      <c r="FO265" s="32"/>
      <c r="FP265" s="32"/>
      <c r="FQ265" s="32"/>
      <c r="FR265" s="32"/>
      <c r="FS265" s="32"/>
      <c r="FT265" s="32"/>
      <c r="FU265" s="32"/>
      <c r="FV265" s="32"/>
      <c r="FW265" s="32"/>
      <c r="FX265" s="32"/>
      <c r="FY265" s="32"/>
      <c r="FZ265" s="32"/>
      <c r="GA265" s="32"/>
      <c r="GB265" s="32"/>
      <c r="GC265" s="32"/>
      <c r="GD265" s="32"/>
      <c r="GE265" s="32"/>
      <c r="GF265" s="32"/>
      <c r="GG265" s="32"/>
      <c r="GH265" s="32"/>
      <c r="GI265" s="32"/>
      <c r="GJ265" s="32"/>
      <c r="GK265" s="32"/>
      <c r="GL265" s="32"/>
    </row>
    <row r="266" spans="1:194" ht="12.75">
      <c r="A266" s="102"/>
      <c r="B266" s="101">
        <f>IF(AA266&lt;1902,"",IF(ROW()=FirstDataRow,1,B265+1))</f>
      </c>
      <c r="C266" s="32"/>
      <c r="D266" s="32"/>
      <c r="E266" s="32"/>
      <c r="F266" s="32">
        <f t="shared" si="26"/>
      </c>
      <c r="G266" s="32"/>
      <c r="H266" s="32"/>
      <c r="I266" s="32"/>
      <c r="J266" s="32"/>
      <c r="K266" s="32"/>
      <c r="L266" s="32"/>
      <c r="M266" s="99">
        <f t="shared" si="29"/>
      </c>
      <c r="N266" s="99">
        <f t="shared" si="30"/>
      </c>
      <c r="O266" s="99">
        <f t="shared" si="31"/>
      </c>
      <c r="P266" s="30"/>
      <c r="Q266" s="32"/>
      <c r="R266" s="32"/>
      <c r="S266" s="32"/>
      <c r="T266" s="60">
        <f t="shared" si="32"/>
      </c>
      <c r="U266" s="30"/>
      <c r="V266" s="32"/>
      <c r="W266" s="32"/>
      <c r="X266" s="32"/>
      <c r="Y266" s="32"/>
      <c r="Z266" s="32"/>
      <c r="AA266" s="85">
        <f t="shared" si="33"/>
        <v>1900</v>
      </c>
      <c r="AB266" s="87">
        <f t="shared" si="34"/>
        <v>241</v>
      </c>
      <c r="AC266" s="88" t="b">
        <f t="shared" si="25"/>
        <v>0</v>
      </c>
      <c r="AD266" s="87" t="e">
        <f>VLOOKUP(E266,FieldElevations,2,FALSE)</f>
        <v>#N/A</v>
      </c>
      <c r="AE266" s="87"/>
      <c r="AF266" s="87"/>
      <c r="AG266" s="87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  <c r="BZ266" s="32"/>
      <c r="CA266" s="32"/>
      <c r="CB266" s="32"/>
      <c r="CC266" s="32"/>
      <c r="CD266" s="32"/>
      <c r="CE266" s="32"/>
      <c r="CF266" s="32"/>
      <c r="CG266" s="32"/>
      <c r="CH266" s="32"/>
      <c r="CI266" s="32"/>
      <c r="CJ266" s="32"/>
      <c r="CK266" s="32"/>
      <c r="CL266" s="32"/>
      <c r="CM266" s="32"/>
      <c r="CN266" s="32"/>
      <c r="CO266" s="32"/>
      <c r="CP266" s="32"/>
      <c r="CQ266" s="32"/>
      <c r="CR266" s="32"/>
      <c r="CS266" s="32"/>
      <c r="CT266" s="32"/>
      <c r="CU266" s="32"/>
      <c r="CV266" s="32"/>
      <c r="CW266" s="32"/>
      <c r="CX266" s="32"/>
      <c r="CY266" s="32"/>
      <c r="CZ266" s="32"/>
      <c r="DA266" s="32"/>
      <c r="DB266" s="32"/>
      <c r="DC266" s="32"/>
      <c r="DD266" s="32"/>
      <c r="DE266" s="32"/>
      <c r="DF266" s="32"/>
      <c r="DG266" s="32"/>
      <c r="DH266" s="32"/>
      <c r="DI266" s="32"/>
      <c r="DJ266" s="32"/>
      <c r="DK266" s="32"/>
      <c r="DL266" s="32"/>
      <c r="DM266" s="32"/>
      <c r="DN266" s="32"/>
      <c r="DO266" s="32"/>
      <c r="DP266" s="32"/>
      <c r="DQ266" s="32"/>
      <c r="DR266" s="32"/>
      <c r="DS266" s="32"/>
      <c r="DT266" s="32"/>
      <c r="DU266" s="32"/>
      <c r="DV266" s="32"/>
      <c r="DW266" s="32"/>
      <c r="DX266" s="32"/>
      <c r="DY266" s="32"/>
      <c r="DZ266" s="32"/>
      <c r="EA266" s="32"/>
      <c r="EB266" s="32"/>
      <c r="EC266" s="32"/>
      <c r="ED266" s="32"/>
      <c r="EE266" s="32"/>
      <c r="EF266" s="32"/>
      <c r="EG266" s="32"/>
      <c r="EH266" s="32"/>
      <c r="EI266" s="32"/>
      <c r="EJ266" s="32"/>
      <c r="EK266" s="32"/>
      <c r="EL266" s="32"/>
      <c r="EM266" s="32"/>
      <c r="EN266" s="32"/>
      <c r="EO266" s="32"/>
      <c r="EP266" s="32"/>
      <c r="EQ266" s="32"/>
      <c r="ER266" s="32"/>
      <c r="ES266" s="32"/>
      <c r="ET266" s="32"/>
      <c r="EU266" s="32"/>
      <c r="EV266" s="32"/>
      <c r="EW266" s="32"/>
      <c r="EX266" s="32"/>
      <c r="EY266" s="32"/>
      <c r="EZ266" s="32"/>
      <c r="FA266" s="32"/>
      <c r="FB266" s="32"/>
      <c r="FC266" s="32"/>
      <c r="FD266" s="32"/>
      <c r="FE266" s="32"/>
      <c r="FF266" s="32"/>
      <c r="FG266" s="32"/>
      <c r="FH266" s="32"/>
      <c r="FI266" s="32"/>
      <c r="FJ266" s="32"/>
      <c r="FK266" s="32"/>
      <c r="FL266" s="32"/>
      <c r="FM266" s="32"/>
      <c r="FN266" s="32"/>
      <c r="FO266" s="32"/>
      <c r="FP266" s="32"/>
      <c r="FQ266" s="32"/>
      <c r="FR266" s="32"/>
      <c r="FS266" s="32"/>
      <c r="FT266" s="32"/>
      <c r="FU266" s="32"/>
      <c r="FV266" s="32"/>
      <c r="FW266" s="32"/>
      <c r="FX266" s="32"/>
      <c r="FY266" s="32"/>
      <c r="FZ266" s="32"/>
      <c r="GA266" s="32"/>
      <c r="GB266" s="32"/>
      <c r="GC266" s="32"/>
      <c r="GD266" s="32"/>
      <c r="GE266" s="32"/>
      <c r="GF266" s="32"/>
      <c r="GG266" s="32"/>
      <c r="GH266" s="32"/>
      <c r="GI266" s="32"/>
      <c r="GJ266" s="32"/>
      <c r="GK266" s="32"/>
      <c r="GL266" s="32"/>
    </row>
    <row r="267" spans="1:194" ht="12.75">
      <c r="A267" s="102"/>
      <c r="B267" s="101">
        <f>IF(AA267&lt;1902,"",IF(ROW()=FirstDataRow,1,B266+1))</f>
      </c>
      <c r="C267" s="32"/>
      <c r="D267" s="32"/>
      <c r="E267" s="32"/>
      <c r="F267" s="32">
        <f t="shared" si="26"/>
      </c>
      <c r="G267" s="32"/>
      <c r="H267" s="32"/>
      <c r="I267" s="32"/>
      <c r="J267" s="32"/>
      <c r="K267" s="32"/>
      <c r="L267" s="32"/>
      <c r="M267" s="99">
        <f t="shared" si="29"/>
      </c>
      <c r="N267" s="99">
        <f t="shared" si="30"/>
      </c>
      <c r="O267" s="99">
        <f t="shared" si="31"/>
      </c>
      <c r="P267" s="30"/>
      <c r="Q267" s="32"/>
      <c r="R267" s="32"/>
      <c r="S267" s="32"/>
      <c r="T267" s="60">
        <f t="shared" si="32"/>
      </c>
      <c r="U267" s="30"/>
      <c r="V267" s="32"/>
      <c r="W267" s="32"/>
      <c r="X267" s="32"/>
      <c r="Y267" s="32"/>
      <c r="Z267" s="32"/>
      <c r="AA267" s="85">
        <f t="shared" si="33"/>
        <v>1900</v>
      </c>
      <c r="AB267" s="87">
        <f t="shared" si="34"/>
        <v>242</v>
      </c>
      <c r="AC267" s="88" t="b">
        <f t="shared" si="25"/>
        <v>0</v>
      </c>
      <c r="AD267" s="87" t="e">
        <f>VLOOKUP(E267,FieldElevations,2,FALSE)</f>
        <v>#N/A</v>
      </c>
      <c r="AE267" s="87"/>
      <c r="AF267" s="87"/>
      <c r="AG267" s="87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  <c r="CA267" s="32"/>
      <c r="CB267" s="32"/>
      <c r="CC267" s="32"/>
      <c r="CD267" s="32"/>
      <c r="CE267" s="32"/>
      <c r="CF267" s="32"/>
      <c r="CG267" s="32"/>
      <c r="CH267" s="32"/>
      <c r="CI267" s="32"/>
      <c r="CJ267" s="32"/>
      <c r="CK267" s="32"/>
      <c r="CL267" s="32"/>
      <c r="CM267" s="32"/>
      <c r="CN267" s="32"/>
      <c r="CO267" s="32"/>
      <c r="CP267" s="32"/>
      <c r="CQ267" s="32"/>
      <c r="CR267" s="32"/>
      <c r="CS267" s="32"/>
      <c r="CT267" s="32"/>
      <c r="CU267" s="32"/>
      <c r="CV267" s="32"/>
      <c r="CW267" s="32"/>
      <c r="CX267" s="32"/>
      <c r="CY267" s="32"/>
      <c r="CZ267" s="32"/>
      <c r="DA267" s="32"/>
      <c r="DB267" s="32"/>
      <c r="DC267" s="32"/>
      <c r="DD267" s="32"/>
      <c r="DE267" s="32"/>
      <c r="DF267" s="32"/>
      <c r="DG267" s="32"/>
      <c r="DH267" s="32"/>
      <c r="DI267" s="32"/>
      <c r="DJ267" s="32"/>
      <c r="DK267" s="32"/>
      <c r="DL267" s="32"/>
      <c r="DM267" s="32"/>
      <c r="DN267" s="32"/>
      <c r="DO267" s="32"/>
      <c r="DP267" s="32"/>
      <c r="DQ267" s="32"/>
      <c r="DR267" s="32"/>
      <c r="DS267" s="32"/>
      <c r="DT267" s="32"/>
      <c r="DU267" s="32"/>
      <c r="DV267" s="32"/>
      <c r="DW267" s="32"/>
      <c r="DX267" s="32"/>
      <c r="DY267" s="32"/>
      <c r="DZ267" s="32"/>
      <c r="EA267" s="32"/>
      <c r="EB267" s="32"/>
      <c r="EC267" s="32"/>
      <c r="ED267" s="32"/>
      <c r="EE267" s="32"/>
      <c r="EF267" s="32"/>
      <c r="EG267" s="32"/>
      <c r="EH267" s="32"/>
      <c r="EI267" s="32"/>
      <c r="EJ267" s="32"/>
      <c r="EK267" s="32"/>
      <c r="EL267" s="32"/>
      <c r="EM267" s="32"/>
      <c r="EN267" s="32"/>
      <c r="EO267" s="32"/>
      <c r="EP267" s="32"/>
      <c r="EQ267" s="32"/>
      <c r="ER267" s="32"/>
      <c r="ES267" s="32"/>
      <c r="ET267" s="32"/>
      <c r="EU267" s="32"/>
      <c r="EV267" s="32"/>
      <c r="EW267" s="32"/>
      <c r="EX267" s="32"/>
      <c r="EY267" s="32"/>
      <c r="EZ267" s="32"/>
      <c r="FA267" s="32"/>
      <c r="FB267" s="32"/>
      <c r="FC267" s="32"/>
      <c r="FD267" s="32"/>
      <c r="FE267" s="32"/>
      <c r="FF267" s="32"/>
      <c r="FG267" s="32"/>
      <c r="FH267" s="32"/>
      <c r="FI267" s="32"/>
      <c r="FJ267" s="32"/>
      <c r="FK267" s="32"/>
      <c r="FL267" s="32"/>
      <c r="FM267" s="32"/>
      <c r="FN267" s="32"/>
      <c r="FO267" s="32"/>
      <c r="FP267" s="32"/>
      <c r="FQ267" s="32"/>
      <c r="FR267" s="32"/>
      <c r="FS267" s="32"/>
      <c r="FT267" s="32"/>
      <c r="FU267" s="32"/>
      <c r="FV267" s="32"/>
      <c r="FW267" s="32"/>
      <c r="FX267" s="32"/>
      <c r="FY267" s="32"/>
      <c r="FZ267" s="32"/>
      <c r="GA267" s="32"/>
      <c r="GB267" s="32"/>
      <c r="GC267" s="32"/>
      <c r="GD267" s="32"/>
      <c r="GE267" s="32"/>
      <c r="GF267" s="32"/>
      <c r="GG267" s="32"/>
      <c r="GH267" s="32"/>
      <c r="GI267" s="32"/>
      <c r="GJ267" s="32"/>
      <c r="GK267" s="32"/>
      <c r="GL267" s="32"/>
    </row>
    <row r="268" spans="1:194" ht="12.75">
      <c r="A268" s="102"/>
      <c r="B268" s="101">
        <f>IF(AA268&lt;1902,"",IF(ROW()=FirstDataRow,1,B267+1))</f>
      </c>
      <c r="C268" s="32"/>
      <c r="D268" s="32"/>
      <c r="E268" s="32"/>
      <c r="F268" s="32">
        <f t="shared" si="26"/>
      </c>
      <c r="G268" s="32"/>
      <c r="H268" s="32"/>
      <c r="I268" s="32"/>
      <c r="J268" s="32"/>
      <c r="K268" s="32"/>
      <c r="L268" s="32"/>
      <c r="M268" s="99">
        <f t="shared" si="29"/>
      </c>
      <c r="N268" s="99">
        <f t="shared" si="30"/>
      </c>
      <c r="O268" s="99">
        <f t="shared" si="31"/>
      </c>
      <c r="P268" s="30"/>
      <c r="Q268" s="32"/>
      <c r="R268" s="32"/>
      <c r="S268" s="32"/>
      <c r="T268" s="60">
        <f t="shared" si="32"/>
      </c>
      <c r="U268" s="30"/>
      <c r="V268" s="32"/>
      <c r="W268" s="32"/>
      <c r="X268" s="32"/>
      <c r="Y268" s="32"/>
      <c r="Z268" s="32"/>
      <c r="AA268" s="85">
        <f t="shared" si="33"/>
        <v>1900</v>
      </c>
      <c r="AB268" s="87">
        <f t="shared" si="34"/>
        <v>243</v>
      </c>
      <c r="AC268" s="88" t="b">
        <f t="shared" si="25"/>
        <v>0</v>
      </c>
      <c r="AD268" s="87" t="e">
        <f>VLOOKUP(E268,FieldElevations,2,FALSE)</f>
        <v>#N/A</v>
      </c>
      <c r="AE268" s="87"/>
      <c r="AF268" s="87"/>
      <c r="AG268" s="87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/>
      <c r="CD268" s="32"/>
      <c r="CE268" s="32"/>
      <c r="CF268" s="32"/>
      <c r="CG268" s="32"/>
      <c r="CH268" s="32"/>
      <c r="CI268" s="32"/>
      <c r="CJ268" s="32"/>
      <c r="CK268" s="32"/>
      <c r="CL268" s="32"/>
      <c r="CM268" s="32"/>
      <c r="CN268" s="32"/>
      <c r="CO268" s="32"/>
      <c r="CP268" s="32"/>
      <c r="CQ268" s="32"/>
      <c r="CR268" s="32"/>
      <c r="CS268" s="32"/>
      <c r="CT268" s="32"/>
      <c r="CU268" s="32"/>
      <c r="CV268" s="32"/>
      <c r="CW268" s="32"/>
      <c r="CX268" s="32"/>
      <c r="CY268" s="32"/>
      <c r="CZ268" s="32"/>
      <c r="DA268" s="32"/>
      <c r="DB268" s="32"/>
      <c r="DC268" s="32"/>
      <c r="DD268" s="32"/>
      <c r="DE268" s="32"/>
      <c r="DF268" s="32"/>
      <c r="DG268" s="32"/>
      <c r="DH268" s="32"/>
      <c r="DI268" s="32"/>
      <c r="DJ268" s="32"/>
      <c r="DK268" s="32"/>
      <c r="DL268" s="32"/>
      <c r="DM268" s="32"/>
      <c r="DN268" s="32"/>
      <c r="DO268" s="32"/>
      <c r="DP268" s="32"/>
      <c r="DQ268" s="32"/>
      <c r="DR268" s="32"/>
      <c r="DS268" s="32"/>
      <c r="DT268" s="32"/>
      <c r="DU268" s="32"/>
      <c r="DV268" s="32"/>
      <c r="DW268" s="32"/>
      <c r="DX268" s="32"/>
      <c r="DY268" s="32"/>
      <c r="DZ268" s="32"/>
      <c r="EA268" s="32"/>
      <c r="EB268" s="32"/>
      <c r="EC268" s="32"/>
      <c r="ED268" s="32"/>
      <c r="EE268" s="32"/>
      <c r="EF268" s="32"/>
      <c r="EG268" s="32"/>
      <c r="EH268" s="32"/>
      <c r="EI268" s="32"/>
      <c r="EJ268" s="32"/>
      <c r="EK268" s="32"/>
      <c r="EL268" s="32"/>
      <c r="EM268" s="32"/>
      <c r="EN268" s="32"/>
      <c r="EO268" s="32"/>
      <c r="EP268" s="32"/>
      <c r="EQ268" s="32"/>
      <c r="ER268" s="32"/>
      <c r="ES268" s="32"/>
      <c r="ET268" s="32"/>
      <c r="EU268" s="32"/>
      <c r="EV268" s="32"/>
      <c r="EW268" s="32"/>
      <c r="EX268" s="32"/>
      <c r="EY268" s="32"/>
      <c r="EZ268" s="32"/>
      <c r="FA268" s="32"/>
      <c r="FB268" s="32"/>
      <c r="FC268" s="32"/>
      <c r="FD268" s="32"/>
      <c r="FE268" s="32"/>
      <c r="FF268" s="32"/>
      <c r="FG268" s="32"/>
      <c r="FH268" s="32"/>
      <c r="FI268" s="32"/>
      <c r="FJ268" s="32"/>
      <c r="FK268" s="32"/>
      <c r="FL268" s="32"/>
      <c r="FM268" s="32"/>
      <c r="FN268" s="32"/>
      <c r="FO268" s="32"/>
      <c r="FP268" s="32"/>
      <c r="FQ268" s="32"/>
      <c r="FR268" s="32"/>
      <c r="FS268" s="32"/>
      <c r="FT268" s="32"/>
      <c r="FU268" s="32"/>
      <c r="FV268" s="32"/>
      <c r="FW268" s="32"/>
      <c r="FX268" s="32"/>
      <c r="FY268" s="32"/>
      <c r="FZ268" s="32"/>
      <c r="GA268" s="32"/>
      <c r="GB268" s="32"/>
      <c r="GC268" s="32"/>
      <c r="GD268" s="32"/>
      <c r="GE268" s="32"/>
      <c r="GF268" s="32"/>
      <c r="GG268" s="32"/>
      <c r="GH268" s="32"/>
      <c r="GI268" s="32"/>
      <c r="GJ268" s="32"/>
      <c r="GK268" s="32"/>
      <c r="GL268" s="32"/>
    </row>
    <row r="269" spans="1:194" ht="12.75">
      <c r="A269" s="102"/>
      <c r="B269" s="101">
        <f>IF(AA269&lt;1902,"",IF(ROW()=FirstDataRow,1,B268+1))</f>
      </c>
      <c r="C269" s="32"/>
      <c r="D269" s="32"/>
      <c r="E269" s="32"/>
      <c r="F269" s="32">
        <f t="shared" si="26"/>
      </c>
      <c r="G269" s="32"/>
      <c r="H269" s="32"/>
      <c r="I269" s="32"/>
      <c r="J269" s="32"/>
      <c r="K269" s="32"/>
      <c r="L269" s="32"/>
      <c r="M269" s="99">
        <f t="shared" si="29"/>
      </c>
      <c r="N269" s="99">
        <f t="shared" si="30"/>
      </c>
      <c r="O269" s="99">
        <f t="shared" si="31"/>
      </c>
      <c r="P269" s="30"/>
      <c r="Q269" s="32"/>
      <c r="R269" s="32"/>
      <c r="S269" s="32"/>
      <c r="T269" s="60">
        <f t="shared" si="32"/>
      </c>
      <c r="U269" s="30"/>
      <c r="V269" s="32"/>
      <c r="W269" s="32"/>
      <c r="X269" s="32"/>
      <c r="Y269" s="32"/>
      <c r="Z269" s="32"/>
      <c r="AA269" s="85">
        <f t="shared" si="33"/>
        <v>1900</v>
      </c>
      <c r="AB269" s="87">
        <f t="shared" si="34"/>
        <v>244</v>
      </c>
      <c r="AC269" s="88" t="b">
        <f t="shared" si="25"/>
        <v>0</v>
      </c>
      <c r="AD269" s="87" t="e">
        <f>VLOOKUP(E269,FieldElevations,2,FALSE)</f>
        <v>#N/A</v>
      </c>
      <c r="AE269" s="87"/>
      <c r="AF269" s="87"/>
      <c r="AG269" s="87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  <c r="CA269" s="32"/>
      <c r="CB269" s="32"/>
      <c r="CC269" s="32"/>
      <c r="CD269" s="32"/>
      <c r="CE269" s="32"/>
      <c r="CF269" s="32"/>
      <c r="CG269" s="32"/>
      <c r="CH269" s="32"/>
      <c r="CI269" s="32"/>
      <c r="CJ269" s="32"/>
      <c r="CK269" s="32"/>
      <c r="CL269" s="32"/>
      <c r="CM269" s="32"/>
      <c r="CN269" s="32"/>
      <c r="CO269" s="32"/>
      <c r="CP269" s="32"/>
      <c r="CQ269" s="32"/>
      <c r="CR269" s="32"/>
      <c r="CS269" s="32"/>
      <c r="CT269" s="32"/>
      <c r="CU269" s="32"/>
      <c r="CV269" s="32"/>
      <c r="CW269" s="32"/>
      <c r="CX269" s="32"/>
      <c r="CY269" s="32"/>
      <c r="CZ269" s="32"/>
      <c r="DA269" s="32"/>
      <c r="DB269" s="32"/>
      <c r="DC269" s="32"/>
      <c r="DD269" s="32"/>
      <c r="DE269" s="32"/>
      <c r="DF269" s="32"/>
      <c r="DG269" s="32"/>
      <c r="DH269" s="32"/>
      <c r="DI269" s="32"/>
      <c r="DJ269" s="32"/>
      <c r="DK269" s="32"/>
      <c r="DL269" s="32"/>
      <c r="DM269" s="32"/>
      <c r="DN269" s="32"/>
      <c r="DO269" s="32"/>
      <c r="DP269" s="32"/>
      <c r="DQ269" s="32"/>
      <c r="DR269" s="32"/>
      <c r="DS269" s="32"/>
      <c r="DT269" s="32"/>
      <c r="DU269" s="32"/>
      <c r="DV269" s="32"/>
      <c r="DW269" s="32"/>
      <c r="DX269" s="32"/>
      <c r="DY269" s="32"/>
      <c r="DZ269" s="32"/>
      <c r="EA269" s="32"/>
      <c r="EB269" s="32"/>
      <c r="EC269" s="32"/>
      <c r="ED269" s="32"/>
      <c r="EE269" s="32"/>
      <c r="EF269" s="32"/>
      <c r="EG269" s="32"/>
      <c r="EH269" s="32"/>
      <c r="EI269" s="32"/>
      <c r="EJ269" s="32"/>
      <c r="EK269" s="32"/>
      <c r="EL269" s="32"/>
      <c r="EM269" s="32"/>
      <c r="EN269" s="32"/>
      <c r="EO269" s="32"/>
      <c r="EP269" s="32"/>
      <c r="EQ269" s="32"/>
      <c r="ER269" s="32"/>
      <c r="ES269" s="32"/>
      <c r="ET269" s="32"/>
      <c r="EU269" s="32"/>
      <c r="EV269" s="32"/>
      <c r="EW269" s="32"/>
      <c r="EX269" s="32"/>
      <c r="EY269" s="32"/>
      <c r="EZ269" s="32"/>
      <c r="FA269" s="32"/>
      <c r="FB269" s="32"/>
      <c r="FC269" s="32"/>
      <c r="FD269" s="32"/>
      <c r="FE269" s="32"/>
      <c r="FF269" s="32"/>
      <c r="FG269" s="32"/>
      <c r="FH269" s="32"/>
      <c r="FI269" s="32"/>
      <c r="FJ269" s="32"/>
      <c r="FK269" s="32"/>
      <c r="FL269" s="32"/>
      <c r="FM269" s="32"/>
      <c r="FN269" s="32"/>
      <c r="FO269" s="32"/>
      <c r="FP269" s="32"/>
      <c r="FQ269" s="32"/>
      <c r="FR269" s="32"/>
      <c r="FS269" s="32"/>
      <c r="FT269" s="32"/>
      <c r="FU269" s="32"/>
      <c r="FV269" s="32"/>
      <c r="FW269" s="32"/>
      <c r="FX269" s="32"/>
      <c r="FY269" s="32"/>
      <c r="FZ269" s="32"/>
      <c r="GA269" s="32"/>
      <c r="GB269" s="32"/>
      <c r="GC269" s="32"/>
      <c r="GD269" s="32"/>
      <c r="GE269" s="32"/>
      <c r="GF269" s="32"/>
      <c r="GG269" s="32"/>
      <c r="GH269" s="32"/>
      <c r="GI269" s="32"/>
      <c r="GJ269" s="32"/>
      <c r="GK269" s="32"/>
      <c r="GL269" s="32"/>
    </row>
    <row r="270" spans="1:33" ht="12.75">
      <c r="A270" s="102"/>
      <c r="B270" s="101">
        <f>IF(AA270&lt;1902,"",IF(ROW()=FirstDataRow,1,B269+1))</f>
      </c>
      <c r="C270" s="32"/>
      <c r="D270" s="32"/>
      <c r="E270" s="32"/>
      <c r="F270" s="32">
        <f t="shared" si="26"/>
      </c>
      <c r="G270" s="32"/>
      <c r="H270" s="32"/>
      <c r="I270" s="32"/>
      <c r="J270" s="32"/>
      <c r="K270" s="32"/>
      <c r="L270" s="32"/>
      <c r="M270" s="99">
        <f t="shared" si="29"/>
      </c>
      <c r="N270" s="99">
        <f t="shared" si="30"/>
      </c>
      <c r="O270" s="99">
        <f t="shared" si="31"/>
      </c>
      <c r="P270" s="30"/>
      <c r="Q270" s="32"/>
      <c r="R270" s="32"/>
      <c r="S270" s="32"/>
      <c r="T270" s="60">
        <f t="shared" si="32"/>
      </c>
      <c r="U270" s="30"/>
      <c r="V270" s="32"/>
      <c r="W270" s="32"/>
      <c r="X270" s="32"/>
      <c r="Y270" s="32"/>
      <c r="Z270" s="32"/>
      <c r="AA270" s="85">
        <f t="shared" si="33"/>
        <v>1900</v>
      </c>
      <c r="AB270" s="87">
        <f t="shared" si="34"/>
        <v>245</v>
      </c>
      <c r="AC270" s="88" t="b">
        <f t="shared" si="25"/>
        <v>0</v>
      </c>
      <c r="AD270" s="87" t="e">
        <f>VLOOKUP(E270,FieldElevations,2,FALSE)</f>
        <v>#N/A</v>
      </c>
      <c r="AE270" s="87"/>
      <c r="AF270" s="87"/>
      <c r="AG270" s="87"/>
    </row>
    <row r="271" spans="1:33" ht="12.75">
      <c r="A271" s="102"/>
      <c r="B271" s="101">
        <f>IF(AA271&lt;1902,"",IF(ROW()=FirstDataRow,1,B270+1))</f>
      </c>
      <c r="C271" s="32"/>
      <c r="D271" s="32"/>
      <c r="E271" s="32"/>
      <c r="F271" s="32">
        <f t="shared" si="26"/>
      </c>
      <c r="G271" s="32"/>
      <c r="H271" s="32"/>
      <c r="I271" s="32"/>
      <c r="J271" s="32"/>
      <c r="K271" s="32"/>
      <c r="L271" s="32"/>
      <c r="M271" s="99">
        <f t="shared" si="29"/>
      </c>
      <c r="N271" s="99">
        <f t="shared" si="30"/>
      </c>
      <c r="O271" s="99">
        <f t="shared" si="31"/>
      </c>
      <c r="P271" s="30"/>
      <c r="Q271" s="32"/>
      <c r="R271" s="32"/>
      <c r="S271" s="32"/>
      <c r="T271" s="60">
        <f t="shared" si="32"/>
      </c>
      <c r="U271" s="30"/>
      <c r="V271" s="32"/>
      <c r="W271" s="32"/>
      <c r="X271" s="32"/>
      <c r="Y271" s="32"/>
      <c r="Z271" s="32"/>
      <c r="AA271" s="85">
        <f t="shared" si="33"/>
        <v>1900</v>
      </c>
      <c r="AB271" s="87">
        <f t="shared" si="34"/>
        <v>246</v>
      </c>
      <c r="AC271" s="88" t="b">
        <f t="shared" si="25"/>
        <v>0</v>
      </c>
      <c r="AD271" s="87" t="e">
        <f>VLOOKUP(E271,FieldElevations,2,FALSE)</f>
        <v>#N/A</v>
      </c>
      <c r="AE271" s="87"/>
      <c r="AF271" s="87"/>
      <c r="AG271" s="87"/>
    </row>
    <row r="272" spans="1:33" ht="12.75">
      <c r="A272" s="102"/>
      <c r="B272" s="101">
        <f>IF(AA272&lt;1902,"",IF(ROW()=FirstDataRow,1,B271+1))</f>
      </c>
      <c r="C272" s="32"/>
      <c r="D272" s="32"/>
      <c r="E272" s="32"/>
      <c r="F272" s="32">
        <f t="shared" si="26"/>
      </c>
      <c r="G272" s="32"/>
      <c r="H272" s="32"/>
      <c r="I272" s="32"/>
      <c r="J272" s="32"/>
      <c r="K272" s="32"/>
      <c r="L272" s="32"/>
      <c r="M272" s="99">
        <f t="shared" si="29"/>
      </c>
      <c r="N272" s="99">
        <f t="shared" si="30"/>
      </c>
      <c r="O272" s="99">
        <f t="shared" si="31"/>
      </c>
      <c r="P272" s="30"/>
      <c r="Q272" s="32"/>
      <c r="R272" s="32"/>
      <c r="S272" s="32"/>
      <c r="T272" s="60">
        <f t="shared" si="32"/>
      </c>
      <c r="U272" s="30"/>
      <c r="V272" s="32"/>
      <c r="W272" s="32"/>
      <c r="X272" s="32"/>
      <c r="Y272" s="32"/>
      <c r="Z272" s="32"/>
      <c r="AA272" s="85">
        <f t="shared" si="33"/>
        <v>1900</v>
      </c>
      <c r="AB272" s="87">
        <f t="shared" si="34"/>
        <v>247</v>
      </c>
      <c r="AC272" s="88" t="b">
        <f t="shared" si="25"/>
        <v>0</v>
      </c>
      <c r="AD272" s="87" t="e">
        <f>VLOOKUP(E272,FieldElevations,2,FALSE)</f>
        <v>#N/A</v>
      </c>
      <c r="AE272" s="87"/>
      <c r="AF272" s="87"/>
      <c r="AG272" s="87"/>
    </row>
    <row r="273" spans="1:33" ht="12.75">
      <c r="A273" s="102"/>
      <c r="B273" s="101">
        <f>IF(AA273&lt;1902,"",IF(ROW()=FirstDataRow,1,B272+1))</f>
      </c>
      <c r="C273" s="32"/>
      <c r="D273" s="32"/>
      <c r="E273" s="32"/>
      <c r="F273" s="32">
        <f t="shared" si="26"/>
      </c>
      <c r="G273" s="32"/>
      <c r="H273" s="32"/>
      <c r="I273" s="32"/>
      <c r="J273" s="32"/>
      <c r="K273" s="32"/>
      <c r="L273" s="32"/>
      <c r="M273" s="99">
        <f t="shared" si="29"/>
      </c>
      <c r="N273" s="99">
        <f t="shared" si="30"/>
      </c>
      <c r="O273" s="99">
        <f t="shared" si="31"/>
      </c>
      <c r="P273" s="30"/>
      <c r="Q273" s="32"/>
      <c r="R273" s="32"/>
      <c r="S273" s="32"/>
      <c r="T273" s="60">
        <f t="shared" si="32"/>
      </c>
      <c r="U273" s="30"/>
      <c r="V273" s="32"/>
      <c r="W273" s="32"/>
      <c r="X273" s="32"/>
      <c r="Y273" s="32"/>
      <c r="Z273" s="32"/>
      <c r="AA273" s="85">
        <f t="shared" si="33"/>
        <v>1900</v>
      </c>
      <c r="AB273" s="87">
        <f t="shared" si="34"/>
        <v>248</v>
      </c>
      <c r="AC273" s="88" t="b">
        <f t="shared" si="25"/>
        <v>0</v>
      </c>
      <c r="AD273" s="87" t="e">
        <f>VLOOKUP(E273,FieldElevations,2,FALSE)</f>
        <v>#N/A</v>
      </c>
      <c r="AE273" s="87"/>
      <c r="AF273" s="87"/>
      <c r="AG273" s="87"/>
    </row>
    <row r="274" spans="1:33" ht="12.75">
      <c r="A274" s="102"/>
      <c r="B274" s="101">
        <f>IF(AA274&lt;1902,"",IF(ROW()=FirstDataRow,1,B273+1))</f>
      </c>
      <c r="C274" s="32"/>
      <c r="D274" s="32"/>
      <c r="E274" s="32"/>
      <c r="F274" s="32">
        <f t="shared" si="26"/>
      </c>
      <c r="G274" s="32"/>
      <c r="H274" s="32"/>
      <c r="I274" s="32"/>
      <c r="J274" s="32"/>
      <c r="K274" s="32"/>
      <c r="L274" s="32"/>
      <c r="M274" s="99">
        <f t="shared" si="29"/>
      </c>
      <c r="N274" s="99">
        <f t="shared" si="30"/>
      </c>
      <c r="O274" s="99">
        <f t="shared" si="31"/>
      </c>
      <c r="P274" s="30"/>
      <c r="Q274" s="32"/>
      <c r="R274" s="32"/>
      <c r="S274" s="32"/>
      <c r="T274" s="60">
        <f t="shared" si="32"/>
      </c>
      <c r="U274" s="30"/>
      <c r="V274" s="32"/>
      <c r="W274" s="32"/>
      <c r="X274" s="32"/>
      <c r="Y274" s="32"/>
      <c r="Z274" s="32"/>
      <c r="AA274" s="85">
        <f t="shared" si="33"/>
        <v>1900</v>
      </c>
      <c r="AB274" s="87">
        <f t="shared" si="34"/>
        <v>249</v>
      </c>
      <c r="AC274" s="88" t="b">
        <f t="shared" si="25"/>
        <v>0</v>
      </c>
      <c r="AD274" s="87" t="e">
        <f>VLOOKUP(E274,FieldElevations,2,FALSE)</f>
        <v>#N/A</v>
      </c>
      <c r="AE274" s="87"/>
      <c r="AF274" s="87"/>
      <c r="AG274" s="87"/>
    </row>
    <row r="275" spans="1:33" ht="12.75">
      <c r="A275" s="102"/>
      <c r="B275" s="101">
        <f>IF(AA275&lt;1902,"",IF(ROW()=FirstDataRow,1,B274+1))</f>
      </c>
      <c r="C275" s="32"/>
      <c r="D275" s="32"/>
      <c r="E275" s="32"/>
      <c r="F275" s="32">
        <f t="shared" si="26"/>
      </c>
      <c r="G275" s="32"/>
      <c r="H275" s="32"/>
      <c r="I275" s="32"/>
      <c r="J275" s="32"/>
      <c r="K275" s="32"/>
      <c r="L275" s="32"/>
      <c r="M275" s="99">
        <f t="shared" si="29"/>
      </c>
      <c r="N275" s="99">
        <f t="shared" si="30"/>
      </c>
      <c r="O275" s="99">
        <f t="shared" si="31"/>
      </c>
      <c r="P275" s="30"/>
      <c r="Q275" s="32"/>
      <c r="R275" s="32"/>
      <c r="S275" s="32"/>
      <c r="T275" s="60">
        <f t="shared" si="32"/>
      </c>
      <c r="U275" s="30"/>
      <c r="V275" s="32"/>
      <c r="W275" s="32"/>
      <c r="X275" s="32"/>
      <c r="Y275" s="32"/>
      <c r="Z275" s="32"/>
      <c r="AA275" s="85">
        <f t="shared" si="33"/>
        <v>1900</v>
      </c>
      <c r="AB275" s="87">
        <f t="shared" si="34"/>
        <v>250</v>
      </c>
      <c r="AC275" s="88" t="b">
        <f t="shared" si="25"/>
        <v>1</v>
      </c>
      <c r="AD275" s="87" t="e">
        <f>VLOOKUP(E275,FieldElevations,2,FALSE)</f>
        <v>#N/A</v>
      </c>
      <c r="AE275" s="87"/>
      <c r="AF275" s="87"/>
      <c r="AG275" s="87"/>
    </row>
    <row r="276" spans="1:33" ht="12.75">
      <c r="A276" s="102"/>
      <c r="B276" s="101">
        <f>IF(AA276&lt;1902,"",IF(ROW()=FirstDataRow,1,B275+1))</f>
      </c>
      <c r="C276" s="32"/>
      <c r="D276" s="32"/>
      <c r="E276" s="32"/>
      <c r="F276" s="32">
        <f t="shared" si="26"/>
      </c>
      <c r="G276" s="32"/>
      <c r="H276" s="32"/>
      <c r="I276" s="32"/>
      <c r="J276" s="32"/>
      <c r="K276" s="32"/>
      <c r="L276" s="32"/>
      <c r="M276" s="99">
        <f t="shared" si="29"/>
      </c>
      <c r="N276" s="99">
        <f t="shared" si="30"/>
      </c>
      <c r="O276" s="99">
        <f t="shared" si="31"/>
      </c>
      <c r="P276" s="30"/>
      <c r="Q276" s="32"/>
      <c r="R276" s="32"/>
      <c r="S276" s="32"/>
      <c r="T276" s="60">
        <f t="shared" si="32"/>
      </c>
      <c r="U276" s="30"/>
      <c r="V276" s="32"/>
      <c r="W276" s="32"/>
      <c r="X276" s="32"/>
      <c r="Y276" s="32"/>
      <c r="Z276" s="32"/>
      <c r="AA276" s="85">
        <f t="shared" si="33"/>
        <v>1900</v>
      </c>
      <c r="AB276" s="87">
        <f t="shared" si="34"/>
        <v>251</v>
      </c>
      <c r="AC276" s="88" t="b">
        <f t="shared" si="25"/>
        <v>0</v>
      </c>
      <c r="AD276" s="87" t="e">
        <f>VLOOKUP(E276,FieldElevations,2,FALSE)</f>
        <v>#N/A</v>
      </c>
      <c r="AE276" s="87"/>
      <c r="AF276" s="87"/>
      <c r="AG276" s="87"/>
    </row>
    <row r="277" spans="1:33" ht="12.75">
      <c r="A277" s="102"/>
      <c r="B277" s="101">
        <f>IF(AA277&lt;1902,"",IF(ROW()=FirstDataRow,1,B276+1))</f>
      </c>
      <c r="C277" s="32"/>
      <c r="D277" s="32"/>
      <c r="E277" s="32"/>
      <c r="F277" s="32">
        <f t="shared" si="26"/>
      </c>
      <c r="G277" s="32"/>
      <c r="H277" s="32"/>
      <c r="I277" s="32"/>
      <c r="J277" s="32"/>
      <c r="K277" s="32"/>
      <c r="L277" s="32"/>
      <c r="M277" s="99">
        <f t="shared" si="29"/>
      </c>
      <c r="N277" s="99">
        <f t="shared" si="30"/>
      </c>
      <c r="O277" s="99">
        <f t="shared" si="31"/>
      </c>
      <c r="P277" s="30"/>
      <c r="Q277" s="32"/>
      <c r="R277" s="32"/>
      <c r="S277" s="32"/>
      <c r="T277" s="60">
        <f t="shared" si="32"/>
      </c>
      <c r="U277" s="30"/>
      <c r="V277" s="32"/>
      <c r="W277" s="32"/>
      <c r="X277" s="32"/>
      <c r="Y277" s="32"/>
      <c r="Z277" s="32"/>
      <c r="AA277" s="85">
        <f t="shared" si="33"/>
        <v>1900</v>
      </c>
      <c r="AB277" s="87">
        <f t="shared" si="34"/>
        <v>252</v>
      </c>
      <c r="AC277" s="88" t="b">
        <f t="shared" si="25"/>
        <v>0</v>
      </c>
      <c r="AD277" s="87" t="e">
        <f>VLOOKUP(E277,FieldElevations,2,FALSE)</f>
        <v>#N/A</v>
      </c>
      <c r="AE277" s="87"/>
      <c r="AF277" s="87"/>
      <c r="AG277" s="87"/>
    </row>
    <row r="278" spans="1:33" ht="12.75">
      <c r="A278" s="102"/>
      <c r="B278" s="101">
        <f>IF(AA278&lt;1902,"",IF(ROW()=FirstDataRow,1,B277+1))</f>
      </c>
      <c r="C278" s="32"/>
      <c r="D278" s="32"/>
      <c r="E278" s="32"/>
      <c r="F278" s="32">
        <f t="shared" si="26"/>
      </c>
      <c r="G278" s="32"/>
      <c r="H278" s="32"/>
      <c r="I278" s="32"/>
      <c r="J278" s="32"/>
      <c r="K278" s="32"/>
      <c r="L278" s="32"/>
      <c r="M278" s="99">
        <f t="shared" si="29"/>
      </c>
      <c r="N278" s="99">
        <f t="shared" si="30"/>
      </c>
      <c r="O278" s="99">
        <f t="shared" si="31"/>
      </c>
      <c r="P278" s="30"/>
      <c r="Q278" s="32"/>
      <c r="R278" s="32"/>
      <c r="S278" s="32"/>
      <c r="T278" s="60">
        <f t="shared" si="32"/>
      </c>
      <c r="U278" s="30"/>
      <c r="V278" s="32"/>
      <c r="W278" s="32"/>
      <c r="X278" s="32"/>
      <c r="Y278" s="32"/>
      <c r="Z278" s="32"/>
      <c r="AA278" s="85">
        <f t="shared" si="33"/>
        <v>1900</v>
      </c>
      <c r="AB278" s="87">
        <f t="shared" si="34"/>
        <v>253</v>
      </c>
      <c r="AC278" s="88" t="b">
        <f t="shared" si="25"/>
        <v>0</v>
      </c>
      <c r="AD278" s="87" t="e">
        <f>VLOOKUP(E278,FieldElevations,2,FALSE)</f>
        <v>#N/A</v>
      </c>
      <c r="AE278" s="87"/>
      <c r="AF278" s="87"/>
      <c r="AG278" s="87"/>
    </row>
    <row r="279" spans="1:33" ht="12.75">
      <c r="A279" s="102"/>
      <c r="B279" s="101">
        <f>IF(AA279&lt;1902,"",IF(ROW()=FirstDataRow,1,B278+1))</f>
      </c>
      <c r="C279" s="32"/>
      <c r="D279" s="32"/>
      <c r="E279" s="32"/>
      <c r="F279" s="32">
        <f t="shared" si="26"/>
      </c>
      <c r="G279" s="32"/>
      <c r="H279" s="32"/>
      <c r="I279" s="32"/>
      <c r="J279" s="32"/>
      <c r="K279" s="32"/>
      <c r="L279" s="32"/>
      <c r="M279" s="99">
        <f t="shared" si="29"/>
      </c>
      <c r="N279" s="99">
        <f t="shared" si="30"/>
      </c>
      <c r="O279" s="99">
        <f t="shared" si="31"/>
      </c>
      <c r="P279" s="30"/>
      <c r="Q279" s="32"/>
      <c r="R279" s="32"/>
      <c r="S279" s="32"/>
      <c r="T279" s="60">
        <f t="shared" si="32"/>
      </c>
      <c r="U279" s="30"/>
      <c r="V279" s="32"/>
      <c r="W279" s="32"/>
      <c r="X279" s="32"/>
      <c r="Y279" s="32"/>
      <c r="Z279" s="32"/>
      <c r="AA279" s="85">
        <f t="shared" si="33"/>
        <v>1900</v>
      </c>
      <c r="AB279" s="87">
        <f t="shared" si="34"/>
        <v>254</v>
      </c>
      <c r="AC279" s="88" t="b">
        <f t="shared" si="25"/>
        <v>0</v>
      </c>
      <c r="AD279" s="87" t="e">
        <f>VLOOKUP(E279,FieldElevations,2,FALSE)</f>
        <v>#N/A</v>
      </c>
      <c r="AE279" s="87"/>
      <c r="AF279" s="87"/>
      <c r="AG279" s="87"/>
    </row>
    <row r="280" spans="1:33" ht="12.75">
      <c r="A280" s="102"/>
      <c r="B280" s="101">
        <f>IF(AA280&lt;1902,"",IF(ROW()=FirstDataRow,1,B279+1))</f>
      </c>
      <c r="C280" s="32"/>
      <c r="D280" s="32"/>
      <c r="E280" s="32"/>
      <c r="F280" s="32">
        <f t="shared" si="26"/>
      </c>
      <c r="G280" s="32"/>
      <c r="H280" s="32"/>
      <c r="I280" s="32"/>
      <c r="J280" s="32"/>
      <c r="K280" s="32"/>
      <c r="L280" s="32"/>
      <c r="M280" s="99">
        <f t="shared" si="29"/>
      </c>
      <c r="N280" s="99">
        <f t="shared" si="30"/>
      </c>
      <c r="O280" s="99">
        <f t="shared" si="31"/>
      </c>
      <c r="P280" s="30"/>
      <c r="Q280" s="32"/>
      <c r="R280" s="32"/>
      <c r="S280" s="32"/>
      <c r="T280" s="60">
        <f t="shared" si="32"/>
      </c>
      <c r="U280" s="30"/>
      <c r="V280" s="32"/>
      <c r="W280" s="32"/>
      <c r="X280" s="32"/>
      <c r="Y280" s="32"/>
      <c r="Z280" s="32"/>
      <c r="AA280" s="85">
        <f t="shared" si="33"/>
        <v>1900</v>
      </c>
      <c r="AB280" s="87">
        <f t="shared" si="34"/>
        <v>255</v>
      </c>
      <c r="AC280" s="88" t="b">
        <f t="shared" si="25"/>
        <v>0</v>
      </c>
      <c r="AD280" s="87" t="e">
        <f>VLOOKUP(E280,FieldElevations,2,FALSE)</f>
        <v>#N/A</v>
      </c>
      <c r="AE280" s="87"/>
      <c r="AF280" s="87"/>
      <c r="AG280" s="87"/>
    </row>
    <row r="281" spans="1:33" ht="12.75">
      <c r="A281" s="102"/>
      <c r="B281" s="101">
        <f>IF(AA281&lt;1902,"",IF(ROW()=FirstDataRow,1,B280+1))</f>
      </c>
      <c r="C281" s="32"/>
      <c r="D281" s="32"/>
      <c r="E281" s="32"/>
      <c r="F281" s="32">
        <f t="shared" si="26"/>
      </c>
      <c r="G281" s="32"/>
      <c r="H281" s="32"/>
      <c r="I281" s="32"/>
      <c r="J281" s="32"/>
      <c r="K281" s="32"/>
      <c r="L281" s="32"/>
      <c r="M281" s="99">
        <f t="shared" si="29"/>
      </c>
      <c r="N281" s="99">
        <f t="shared" si="30"/>
      </c>
      <c r="O281" s="99">
        <f t="shared" si="31"/>
      </c>
      <c r="P281" s="30"/>
      <c r="Q281" s="32"/>
      <c r="R281" s="32"/>
      <c r="S281" s="32"/>
      <c r="T281" s="60">
        <f t="shared" si="32"/>
      </c>
      <c r="U281" s="30"/>
      <c r="V281" s="32"/>
      <c r="W281" s="32"/>
      <c r="X281" s="32"/>
      <c r="Y281" s="32"/>
      <c r="Z281" s="32"/>
      <c r="AA281" s="85">
        <f t="shared" si="33"/>
        <v>1900</v>
      </c>
      <c r="AB281" s="87">
        <f t="shared" si="34"/>
        <v>256</v>
      </c>
      <c r="AC281" s="88" t="b">
        <f t="shared" si="25"/>
        <v>0</v>
      </c>
      <c r="AD281" s="87" t="e">
        <f>VLOOKUP(E281,FieldElevations,2,FALSE)</f>
        <v>#N/A</v>
      </c>
      <c r="AE281" s="87"/>
      <c r="AF281" s="87"/>
      <c r="AG281" s="87"/>
    </row>
    <row r="282" spans="1:33" ht="12.75">
      <c r="A282" s="102"/>
      <c r="B282" s="101">
        <f>IF(AA282&lt;1902,"",IF(ROW()=FirstDataRow,1,B281+1))</f>
      </c>
      <c r="C282" s="32"/>
      <c r="D282" s="32"/>
      <c r="E282" s="32"/>
      <c r="F282" s="32">
        <f t="shared" si="26"/>
      </c>
      <c r="G282" s="32"/>
      <c r="H282" s="32"/>
      <c r="I282" s="32"/>
      <c r="J282" s="32"/>
      <c r="K282" s="32"/>
      <c r="L282" s="32"/>
      <c r="M282" s="99">
        <f t="shared" si="29"/>
      </c>
      <c r="N282" s="99">
        <f t="shared" si="30"/>
      </c>
      <c r="O282" s="99">
        <f t="shared" si="31"/>
      </c>
      <c r="P282" s="30"/>
      <c r="Q282" s="32"/>
      <c r="R282" s="32"/>
      <c r="S282" s="32"/>
      <c r="T282" s="60">
        <f t="shared" si="32"/>
      </c>
      <c r="U282" s="30"/>
      <c r="V282" s="32"/>
      <c r="W282" s="32"/>
      <c r="X282" s="32"/>
      <c r="Y282" s="32"/>
      <c r="Z282" s="32"/>
      <c r="AA282" s="85">
        <f t="shared" si="33"/>
        <v>1900</v>
      </c>
      <c r="AB282" s="87">
        <f t="shared" si="34"/>
        <v>257</v>
      </c>
      <c r="AC282" s="88" t="b">
        <f aca="true" t="shared" si="35" ref="AC282:AC345">AB282/10=INT(AB282/10)</f>
        <v>0</v>
      </c>
      <c r="AD282" s="87" t="e">
        <f>VLOOKUP(E282,FieldElevations,2,FALSE)</f>
        <v>#N/A</v>
      </c>
      <c r="AE282" s="87"/>
      <c r="AF282" s="87"/>
      <c r="AG282" s="87"/>
    </row>
    <row r="283" spans="1:33" ht="12.75">
      <c r="A283" s="102"/>
      <c r="B283" s="101">
        <f>IF(AA283&lt;1902,"",IF(ROW()=FirstDataRow,1,B282+1))</f>
      </c>
      <c r="C283" s="32"/>
      <c r="D283" s="32"/>
      <c r="E283" s="32"/>
      <c r="F283" s="32">
        <f aca="true" t="shared" si="36" ref="F283:F346">IF(E283=0,"",IF(ISERROR(AD283),"",AD283))</f>
      </c>
      <c r="G283" s="32"/>
      <c r="H283" s="32"/>
      <c r="I283" s="32"/>
      <c r="J283" s="32"/>
      <c r="K283" s="32"/>
      <c r="L283" s="32"/>
      <c r="M283" s="99">
        <f t="shared" si="29"/>
      </c>
      <c r="N283" s="99">
        <f t="shared" si="30"/>
      </c>
      <c r="O283" s="99">
        <f t="shared" si="31"/>
      </c>
      <c r="P283" s="30"/>
      <c r="Q283" s="32"/>
      <c r="R283" s="32"/>
      <c r="S283" s="32"/>
      <c r="T283" s="60">
        <f t="shared" si="32"/>
      </c>
      <c r="U283" s="30"/>
      <c r="V283" s="32"/>
      <c r="W283" s="32"/>
      <c r="X283" s="32"/>
      <c r="Y283" s="32"/>
      <c r="Z283" s="32"/>
      <c r="AA283" s="85">
        <f t="shared" si="33"/>
        <v>1900</v>
      </c>
      <c r="AB283" s="87">
        <f t="shared" si="34"/>
        <v>258</v>
      </c>
      <c r="AC283" s="88" t="b">
        <f t="shared" si="35"/>
        <v>0</v>
      </c>
      <c r="AD283" s="87" t="e">
        <f>VLOOKUP(E283,FieldElevations,2,FALSE)</f>
        <v>#N/A</v>
      </c>
      <c r="AE283" s="87"/>
      <c r="AF283" s="87"/>
      <c r="AG283" s="87"/>
    </row>
    <row r="284" spans="1:33" ht="12.75">
      <c r="A284" s="102"/>
      <c r="B284" s="101">
        <f>IF(AA284&lt;1902,"",IF(ROW()=FirstDataRow,1,B283+1))</f>
      </c>
      <c r="C284" s="32"/>
      <c r="D284" s="32"/>
      <c r="E284" s="32"/>
      <c r="F284" s="32">
        <f t="shared" si="36"/>
      </c>
      <c r="G284" s="32"/>
      <c r="H284" s="32"/>
      <c r="I284" s="32"/>
      <c r="J284" s="32"/>
      <c r="K284" s="32"/>
      <c r="L284" s="32"/>
      <c r="M284" s="99">
        <f t="shared" si="29"/>
      </c>
      <c r="N284" s="99">
        <f t="shared" si="30"/>
      </c>
      <c r="O284" s="99">
        <f t="shared" si="31"/>
      </c>
      <c r="P284" s="30"/>
      <c r="Q284" s="32"/>
      <c r="R284" s="32"/>
      <c r="S284" s="32"/>
      <c r="T284" s="60">
        <f t="shared" si="32"/>
      </c>
      <c r="U284" s="30"/>
      <c r="V284" s="32"/>
      <c r="W284" s="32"/>
      <c r="X284" s="32"/>
      <c r="Y284" s="32"/>
      <c r="Z284" s="32"/>
      <c r="AA284" s="85">
        <f t="shared" si="33"/>
        <v>1900</v>
      </c>
      <c r="AB284" s="87">
        <f t="shared" si="34"/>
        <v>259</v>
      </c>
      <c r="AC284" s="88" t="b">
        <f t="shared" si="35"/>
        <v>0</v>
      </c>
      <c r="AD284" s="87" t="e">
        <f>VLOOKUP(E284,FieldElevations,2,FALSE)</f>
        <v>#N/A</v>
      </c>
      <c r="AE284" s="87"/>
      <c r="AF284" s="87"/>
      <c r="AG284" s="87"/>
    </row>
    <row r="285" spans="1:33" ht="12.75">
      <c r="A285" s="102"/>
      <c r="B285" s="101">
        <f>IF(AA285&lt;1902,"",IF(ROW()=FirstDataRow,1,B284+1))</f>
      </c>
      <c r="C285" s="32"/>
      <c r="D285" s="32"/>
      <c r="E285" s="32"/>
      <c r="F285" s="32">
        <f t="shared" si="36"/>
      </c>
      <c r="G285" s="32"/>
      <c r="H285" s="32"/>
      <c r="I285" s="32"/>
      <c r="J285" s="32"/>
      <c r="K285" s="32"/>
      <c r="L285" s="32"/>
      <c r="M285" s="99">
        <f t="shared" si="29"/>
      </c>
      <c r="N285" s="99">
        <f t="shared" si="30"/>
      </c>
      <c r="O285" s="99">
        <f t="shared" si="31"/>
      </c>
      <c r="P285" s="30"/>
      <c r="Q285" s="32"/>
      <c r="R285" s="32"/>
      <c r="S285" s="32"/>
      <c r="T285" s="60">
        <f t="shared" si="32"/>
      </c>
      <c r="U285" s="30"/>
      <c r="V285" s="32"/>
      <c r="W285" s="32"/>
      <c r="X285" s="32"/>
      <c r="Y285" s="32"/>
      <c r="Z285" s="32"/>
      <c r="AA285" s="85">
        <f t="shared" si="33"/>
        <v>1900</v>
      </c>
      <c r="AB285" s="87">
        <f t="shared" si="34"/>
        <v>260</v>
      </c>
      <c r="AC285" s="88" t="b">
        <f t="shared" si="35"/>
        <v>1</v>
      </c>
      <c r="AD285" s="87" t="e">
        <f>VLOOKUP(E285,FieldElevations,2,FALSE)</f>
        <v>#N/A</v>
      </c>
      <c r="AE285" s="87"/>
      <c r="AF285" s="87"/>
      <c r="AG285" s="87"/>
    </row>
    <row r="286" spans="1:33" ht="12.75">
      <c r="A286" s="102"/>
      <c r="B286" s="101">
        <f>IF(AA286&lt;1902,"",IF(ROW()=FirstDataRow,1,B285+1))</f>
      </c>
      <c r="C286" s="32"/>
      <c r="D286" s="32"/>
      <c r="E286" s="32"/>
      <c r="F286" s="32">
        <f t="shared" si="36"/>
      </c>
      <c r="G286" s="32"/>
      <c r="H286" s="32"/>
      <c r="I286" s="32"/>
      <c r="J286" s="32"/>
      <c r="K286" s="32"/>
      <c r="L286" s="32"/>
      <c r="M286" s="99">
        <f t="shared" si="29"/>
      </c>
      <c r="N286" s="99">
        <f t="shared" si="30"/>
      </c>
      <c r="O286" s="99">
        <f t="shared" si="31"/>
      </c>
      <c r="P286" s="30"/>
      <c r="Q286" s="32"/>
      <c r="R286" s="32"/>
      <c r="S286" s="32"/>
      <c r="T286" s="60">
        <f t="shared" si="32"/>
      </c>
      <c r="U286" s="30"/>
      <c r="V286" s="32"/>
      <c r="W286" s="32"/>
      <c r="X286" s="32"/>
      <c r="Y286" s="32"/>
      <c r="Z286" s="32"/>
      <c r="AA286" s="85">
        <f t="shared" si="33"/>
        <v>1900</v>
      </c>
      <c r="AB286" s="87">
        <f t="shared" si="34"/>
        <v>261</v>
      </c>
      <c r="AC286" s="88" t="b">
        <f t="shared" si="35"/>
        <v>0</v>
      </c>
      <c r="AD286" s="87" t="e">
        <f>VLOOKUP(E286,FieldElevations,2,FALSE)</f>
        <v>#N/A</v>
      </c>
      <c r="AE286" s="87"/>
      <c r="AF286" s="87"/>
      <c r="AG286" s="87"/>
    </row>
    <row r="287" spans="1:33" ht="12.75">
      <c r="A287" s="102"/>
      <c r="B287" s="101">
        <f>IF(AA287&lt;1902,"",IF(ROW()=FirstDataRow,1,B286+1))</f>
      </c>
      <c r="C287" s="32"/>
      <c r="D287" s="32"/>
      <c r="E287" s="32"/>
      <c r="F287" s="32">
        <f t="shared" si="36"/>
      </c>
      <c r="G287" s="32"/>
      <c r="H287" s="32"/>
      <c r="I287" s="32"/>
      <c r="J287" s="32"/>
      <c r="K287" s="32"/>
      <c r="L287" s="32"/>
      <c r="M287" s="99">
        <f t="shared" si="29"/>
      </c>
      <c r="N287" s="99">
        <f t="shared" si="30"/>
      </c>
      <c r="O287" s="99">
        <f t="shared" si="31"/>
      </c>
      <c r="P287" s="30"/>
      <c r="Q287" s="32"/>
      <c r="R287" s="32"/>
      <c r="S287" s="32"/>
      <c r="T287" s="60">
        <f t="shared" si="32"/>
      </c>
      <c r="U287" s="30"/>
      <c r="V287" s="32"/>
      <c r="W287" s="32"/>
      <c r="X287" s="32"/>
      <c r="Y287" s="32"/>
      <c r="Z287" s="32"/>
      <c r="AA287" s="85">
        <f t="shared" si="33"/>
        <v>1900</v>
      </c>
      <c r="AB287" s="87">
        <f t="shared" si="34"/>
        <v>262</v>
      </c>
      <c r="AC287" s="88" t="b">
        <f t="shared" si="35"/>
        <v>0</v>
      </c>
      <c r="AD287" s="87" t="e">
        <f>VLOOKUP(E287,FieldElevations,2,FALSE)</f>
        <v>#N/A</v>
      </c>
      <c r="AE287" s="87"/>
      <c r="AF287" s="87"/>
      <c r="AG287" s="87"/>
    </row>
    <row r="288" spans="1:33" ht="12.75">
      <c r="A288" s="102"/>
      <c r="B288" s="101">
        <f>IF(AA288&lt;1902,"",IF(ROW()=FirstDataRow,1,B287+1))</f>
      </c>
      <c r="C288" s="32"/>
      <c r="D288" s="32"/>
      <c r="E288" s="32"/>
      <c r="F288" s="32">
        <f t="shared" si="36"/>
      </c>
      <c r="G288" s="32"/>
      <c r="H288" s="32"/>
      <c r="I288" s="32"/>
      <c r="J288" s="32"/>
      <c r="K288" s="32"/>
      <c r="L288" s="32"/>
      <c r="M288" s="99">
        <f t="shared" si="29"/>
      </c>
      <c r="N288" s="99">
        <f t="shared" si="30"/>
      </c>
      <c r="O288" s="99">
        <f t="shared" si="31"/>
      </c>
      <c r="P288" s="30"/>
      <c r="Q288" s="32"/>
      <c r="R288" s="32"/>
      <c r="S288" s="32"/>
      <c r="T288" s="60">
        <f t="shared" si="32"/>
      </c>
      <c r="U288" s="30"/>
      <c r="V288" s="32"/>
      <c r="W288" s="32"/>
      <c r="X288" s="32"/>
      <c r="Y288" s="32"/>
      <c r="Z288" s="32"/>
      <c r="AA288" s="85">
        <f t="shared" si="33"/>
        <v>1900</v>
      </c>
      <c r="AB288" s="87">
        <f t="shared" si="34"/>
        <v>263</v>
      </c>
      <c r="AC288" s="88" t="b">
        <f t="shared" si="35"/>
        <v>0</v>
      </c>
      <c r="AD288" s="87" t="e">
        <f>VLOOKUP(E288,FieldElevations,2,FALSE)</f>
        <v>#N/A</v>
      </c>
      <c r="AE288" s="87"/>
      <c r="AF288" s="87"/>
      <c r="AG288" s="87"/>
    </row>
    <row r="289" spans="1:33" ht="12.75">
      <c r="A289" s="102"/>
      <c r="B289" s="101">
        <f>IF(AA289&lt;1902,"",IF(ROW()=FirstDataRow,1,B288+1))</f>
      </c>
      <c r="C289" s="32"/>
      <c r="D289" s="32"/>
      <c r="E289" s="32"/>
      <c r="F289" s="32">
        <f t="shared" si="36"/>
      </c>
      <c r="G289" s="32"/>
      <c r="H289" s="32"/>
      <c r="I289" s="32"/>
      <c r="J289" s="32"/>
      <c r="K289" s="32"/>
      <c r="L289" s="32"/>
      <c r="M289" s="99">
        <f t="shared" si="29"/>
      </c>
      <c r="N289" s="99">
        <f t="shared" si="30"/>
      </c>
      <c r="O289" s="99">
        <f t="shared" si="31"/>
      </c>
      <c r="P289" s="30"/>
      <c r="Q289" s="32"/>
      <c r="R289" s="32"/>
      <c r="S289" s="32"/>
      <c r="T289" s="60">
        <f t="shared" si="32"/>
      </c>
      <c r="U289" s="30"/>
      <c r="V289" s="32"/>
      <c r="W289" s="32"/>
      <c r="X289" s="32"/>
      <c r="Y289" s="32"/>
      <c r="Z289" s="32"/>
      <c r="AA289" s="85">
        <f t="shared" si="33"/>
        <v>1900</v>
      </c>
      <c r="AB289" s="87">
        <f t="shared" si="34"/>
        <v>264</v>
      </c>
      <c r="AC289" s="88" t="b">
        <f t="shared" si="35"/>
        <v>0</v>
      </c>
      <c r="AD289" s="87" t="e">
        <f>VLOOKUP(E289,FieldElevations,2,FALSE)</f>
        <v>#N/A</v>
      </c>
      <c r="AE289" s="87"/>
      <c r="AF289" s="87"/>
      <c r="AG289" s="87"/>
    </row>
    <row r="290" spans="1:33" ht="12.75">
      <c r="A290" s="102"/>
      <c r="B290" s="101">
        <f>IF(AA290&lt;1902,"",IF(ROW()=FirstDataRow,1,B289+1))</f>
      </c>
      <c r="C290" s="32"/>
      <c r="D290" s="32"/>
      <c r="E290" s="32"/>
      <c r="F290" s="32">
        <f t="shared" si="36"/>
      </c>
      <c r="G290" s="32"/>
      <c r="H290" s="32"/>
      <c r="I290" s="32"/>
      <c r="J290" s="32"/>
      <c r="K290" s="32"/>
      <c r="L290" s="32"/>
      <c r="M290" s="99">
        <f aca="true" t="shared" si="37" ref="M290:M353">IF(COUNT(K290)&gt;0,K290-F290,"")</f>
      </c>
      <c r="N290" s="99">
        <f aca="true" t="shared" si="38" ref="N290:N353">IF(COUNT(K290)&gt;0,L290-F290,"")</f>
      </c>
      <c r="O290" s="99">
        <f aca="true" t="shared" si="39" ref="O290:O353">IF(COUNT(K290)&gt;0,N290-M290,"")</f>
      </c>
      <c r="P290" s="30"/>
      <c r="Q290" s="32"/>
      <c r="R290" s="32"/>
      <c r="S290" s="32"/>
      <c r="T290" s="60">
        <f aca="true" t="shared" si="40" ref="T290:T353">IF(Q290+R290+S290&gt;0,Q290+R290+S290,"")</f>
      </c>
      <c r="U290" s="30"/>
      <c r="V290" s="32"/>
      <c r="W290" s="32"/>
      <c r="X290" s="32"/>
      <c r="Y290" s="32"/>
      <c r="Z290" s="32"/>
      <c r="AA290" s="85">
        <f aca="true" t="shared" si="41" ref="AA290:AA353">YEAR(A290)</f>
        <v>1900</v>
      </c>
      <c r="AB290" s="87">
        <f aca="true" t="shared" si="42" ref="AB290:AB353">AB289+1</f>
        <v>265</v>
      </c>
      <c r="AC290" s="88" t="b">
        <f t="shared" si="35"/>
        <v>0</v>
      </c>
      <c r="AD290" s="87" t="e">
        <f>VLOOKUP(E290,FieldElevations,2,FALSE)</f>
        <v>#N/A</v>
      </c>
      <c r="AE290" s="87"/>
      <c r="AF290" s="87"/>
      <c r="AG290" s="87"/>
    </row>
    <row r="291" spans="1:33" ht="12.75">
      <c r="A291" s="102"/>
      <c r="B291" s="101">
        <f>IF(AA291&lt;1902,"",IF(ROW()=FirstDataRow,1,B290+1))</f>
      </c>
      <c r="C291" s="32"/>
      <c r="D291" s="32"/>
      <c r="E291" s="32"/>
      <c r="F291" s="32">
        <f t="shared" si="36"/>
      </c>
      <c r="G291" s="32"/>
      <c r="H291" s="32"/>
      <c r="I291" s="32"/>
      <c r="J291" s="32"/>
      <c r="K291" s="32"/>
      <c r="L291" s="32"/>
      <c r="M291" s="99">
        <f t="shared" si="37"/>
      </c>
      <c r="N291" s="99">
        <f t="shared" si="38"/>
      </c>
      <c r="O291" s="99">
        <f t="shared" si="39"/>
      </c>
      <c r="P291" s="30"/>
      <c r="Q291" s="32"/>
      <c r="R291" s="32"/>
      <c r="S291" s="32"/>
      <c r="T291" s="60">
        <f t="shared" si="40"/>
      </c>
      <c r="U291" s="30"/>
      <c r="V291" s="32"/>
      <c r="W291" s="32"/>
      <c r="X291" s="32"/>
      <c r="Y291" s="32"/>
      <c r="Z291" s="32"/>
      <c r="AA291" s="85">
        <f t="shared" si="41"/>
        <v>1900</v>
      </c>
      <c r="AB291" s="87">
        <f t="shared" si="42"/>
        <v>266</v>
      </c>
      <c r="AC291" s="88" t="b">
        <f t="shared" si="35"/>
        <v>0</v>
      </c>
      <c r="AD291" s="87" t="e">
        <f>VLOOKUP(E291,FieldElevations,2,FALSE)</f>
        <v>#N/A</v>
      </c>
      <c r="AE291" s="87"/>
      <c r="AF291" s="87"/>
      <c r="AG291" s="87"/>
    </row>
    <row r="292" spans="1:33" ht="12.75">
      <c r="A292" s="102"/>
      <c r="B292" s="101">
        <f>IF(AA292&lt;1902,"",IF(ROW()=FirstDataRow,1,B291+1))</f>
      </c>
      <c r="C292" s="32"/>
      <c r="D292" s="32"/>
      <c r="E292" s="32"/>
      <c r="F292" s="32">
        <f t="shared" si="36"/>
      </c>
      <c r="G292" s="32"/>
      <c r="H292" s="32"/>
      <c r="I292" s="32"/>
      <c r="J292" s="32"/>
      <c r="K292" s="32"/>
      <c r="L292" s="32"/>
      <c r="M292" s="99">
        <f t="shared" si="37"/>
      </c>
      <c r="N292" s="99">
        <f t="shared" si="38"/>
      </c>
      <c r="O292" s="99">
        <f t="shared" si="39"/>
      </c>
      <c r="P292" s="30"/>
      <c r="Q292" s="32"/>
      <c r="R292" s="32"/>
      <c r="S292" s="32"/>
      <c r="T292" s="60">
        <f t="shared" si="40"/>
      </c>
      <c r="U292" s="30"/>
      <c r="V292" s="32"/>
      <c r="W292" s="32"/>
      <c r="X292" s="32"/>
      <c r="Y292" s="32"/>
      <c r="Z292" s="32"/>
      <c r="AA292" s="85">
        <f t="shared" si="41"/>
        <v>1900</v>
      </c>
      <c r="AB292" s="87">
        <f t="shared" si="42"/>
        <v>267</v>
      </c>
      <c r="AC292" s="88" t="b">
        <f t="shared" si="35"/>
        <v>0</v>
      </c>
      <c r="AD292" s="87" t="e">
        <f>VLOOKUP(E292,FieldElevations,2,FALSE)</f>
        <v>#N/A</v>
      </c>
      <c r="AE292" s="87"/>
      <c r="AF292" s="87"/>
      <c r="AG292" s="87"/>
    </row>
    <row r="293" spans="1:33" ht="12.75">
      <c r="A293" s="102"/>
      <c r="B293" s="101">
        <f>IF(AA293&lt;1902,"",IF(ROW()=FirstDataRow,1,B292+1))</f>
      </c>
      <c r="C293" s="32"/>
      <c r="D293" s="32"/>
      <c r="E293" s="32"/>
      <c r="F293" s="32">
        <f t="shared" si="36"/>
      </c>
      <c r="G293" s="32"/>
      <c r="H293" s="32"/>
      <c r="I293" s="32"/>
      <c r="J293" s="32"/>
      <c r="K293" s="32"/>
      <c r="L293" s="32"/>
      <c r="M293" s="99">
        <f t="shared" si="37"/>
      </c>
      <c r="N293" s="99">
        <f t="shared" si="38"/>
      </c>
      <c r="O293" s="99">
        <f t="shared" si="39"/>
      </c>
      <c r="P293" s="30"/>
      <c r="Q293" s="32"/>
      <c r="R293" s="32"/>
      <c r="S293" s="32"/>
      <c r="T293" s="60">
        <f t="shared" si="40"/>
      </c>
      <c r="U293" s="30"/>
      <c r="V293" s="32"/>
      <c r="W293" s="32"/>
      <c r="X293" s="32"/>
      <c r="Y293" s="32"/>
      <c r="Z293" s="32"/>
      <c r="AA293" s="85">
        <f t="shared" si="41"/>
        <v>1900</v>
      </c>
      <c r="AB293" s="87">
        <f t="shared" si="42"/>
        <v>268</v>
      </c>
      <c r="AC293" s="88" t="b">
        <f t="shared" si="35"/>
        <v>0</v>
      </c>
      <c r="AD293" s="87" t="e">
        <f>VLOOKUP(E293,FieldElevations,2,FALSE)</f>
        <v>#N/A</v>
      </c>
      <c r="AE293" s="87"/>
      <c r="AF293" s="87"/>
      <c r="AG293" s="87"/>
    </row>
    <row r="294" spans="1:33" ht="12.75">
      <c r="A294" s="102"/>
      <c r="B294" s="101">
        <f>IF(AA294&lt;1902,"",IF(ROW()=FirstDataRow,1,B293+1))</f>
      </c>
      <c r="C294" s="32"/>
      <c r="D294" s="32"/>
      <c r="E294" s="32"/>
      <c r="F294" s="32">
        <f t="shared" si="36"/>
      </c>
      <c r="G294" s="32"/>
      <c r="H294" s="32"/>
      <c r="I294" s="32"/>
      <c r="J294" s="32"/>
      <c r="K294" s="32"/>
      <c r="L294" s="32"/>
      <c r="M294" s="99">
        <f t="shared" si="37"/>
      </c>
      <c r="N294" s="99">
        <f t="shared" si="38"/>
      </c>
      <c r="O294" s="99">
        <f t="shared" si="39"/>
      </c>
      <c r="P294" s="30"/>
      <c r="Q294" s="32"/>
      <c r="R294" s="32"/>
      <c r="S294" s="32"/>
      <c r="T294" s="60">
        <f t="shared" si="40"/>
      </c>
      <c r="U294" s="30"/>
      <c r="V294" s="32"/>
      <c r="W294" s="32"/>
      <c r="X294" s="32"/>
      <c r="Y294" s="32"/>
      <c r="Z294" s="32"/>
      <c r="AA294" s="85">
        <f t="shared" si="41"/>
        <v>1900</v>
      </c>
      <c r="AB294" s="87">
        <f t="shared" si="42"/>
        <v>269</v>
      </c>
      <c r="AC294" s="88" t="b">
        <f t="shared" si="35"/>
        <v>0</v>
      </c>
      <c r="AD294" s="87" t="e">
        <f>VLOOKUP(E294,FieldElevations,2,FALSE)</f>
        <v>#N/A</v>
      </c>
      <c r="AE294" s="87"/>
      <c r="AF294" s="87"/>
      <c r="AG294" s="87"/>
    </row>
    <row r="295" spans="1:33" ht="12.75">
      <c r="A295" s="102"/>
      <c r="B295" s="101">
        <f>IF(AA295&lt;1902,"",IF(ROW()=FirstDataRow,1,B294+1))</f>
      </c>
      <c r="C295" s="32"/>
      <c r="D295" s="32"/>
      <c r="E295" s="32"/>
      <c r="F295" s="32">
        <f t="shared" si="36"/>
      </c>
      <c r="G295" s="32"/>
      <c r="H295" s="32"/>
      <c r="I295" s="32"/>
      <c r="J295" s="32"/>
      <c r="K295" s="32"/>
      <c r="L295" s="32"/>
      <c r="M295" s="99">
        <f t="shared" si="37"/>
      </c>
      <c r="N295" s="99">
        <f t="shared" si="38"/>
      </c>
      <c r="O295" s="99">
        <f t="shared" si="39"/>
      </c>
      <c r="P295" s="30"/>
      <c r="Q295" s="32"/>
      <c r="R295" s="32"/>
      <c r="S295" s="32"/>
      <c r="T295" s="60">
        <f t="shared" si="40"/>
      </c>
      <c r="U295" s="30"/>
      <c r="V295" s="32"/>
      <c r="W295" s="32"/>
      <c r="X295" s="32"/>
      <c r="Y295" s="32"/>
      <c r="Z295" s="32"/>
      <c r="AA295" s="85">
        <f t="shared" si="41"/>
        <v>1900</v>
      </c>
      <c r="AB295" s="87">
        <f t="shared" si="42"/>
        <v>270</v>
      </c>
      <c r="AC295" s="88" t="b">
        <f t="shared" si="35"/>
        <v>1</v>
      </c>
      <c r="AD295" s="87" t="e">
        <f>VLOOKUP(E295,FieldElevations,2,FALSE)</f>
        <v>#N/A</v>
      </c>
      <c r="AE295" s="87"/>
      <c r="AF295" s="87"/>
      <c r="AG295" s="87"/>
    </row>
    <row r="296" spans="1:33" ht="12.75">
      <c r="A296" s="102"/>
      <c r="B296" s="101">
        <f>IF(AA296&lt;1902,"",IF(ROW()=FirstDataRow,1,B295+1))</f>
      </c>
      <c r="C296" s="32"/>
      <c r="D296" s="32"/>
      <c r="E296" s="32"/>
      <c r="F296" s="32">
        <f t="shared" si="36"/>
      </c>
      <c r="G296" s="32"/>
      <c r="H296" s="32"/>
      <c r="I296" s="32"/>
      <c r="J296" s="32"/>
      <c r="K296" s="32"/>
      <c r="L296" s="32"/>
      <c r="M296" s="99">
        <f t="shared" si="37"/>
      </c>
      <c r="N296" s="99">
        <f t="shared" si="38"/>
      </c>
      <c r="O296" s="99">
        <f t="shared" si="39"/>
      </c>
      <c r="P296" s="30"/>
      <c r="Q296" s="32"/>
      <c r="R296" s="32"/>
      <c r="S296" s="32"/>
      <c r="T296" s="60">
        <f t="shared" si="40"/>
      </c>
      <c r="U296" s="30"/>
      <c r="V296" s="32"/>
      <c r="W296" s="32"/>
      <c r="X296" s="32"/>
      <c r="Y296" s="32"/>
      <c r="Z296" s="32"/>
      <c r="AA296" s="85">
        <f t="shared" si="41"/>
        <v>1900</v>
      </c>
      <c r="AB296" s="87">
        <f t="shared" si="42"/>
        <v>271</v>
      </c>
      <c r="AC296" s="88" t="b">
        <f t="shared" si="35"/>
        <v>0</v>
      </c>
      <c r="AD296" s="87" t="e">
        <f>VLOOKUP(E296,FieldElevations,2,FALSE)</f>
        <v>#N/A</v>
      </c>
      <c r="AE296" s="87"/>
      <c r="AF296" s="87"/>
      <c r="AG296" s="87"/>
    </row>
    <row r="297" spans="1:33" ht="12.75">
      <c r="A297" s="102"/>
      <c r="B297" s="101">
        <f>IF(AA297&lt;1902,"",IF(ROW()=FirstDataRow,1,B296+1))</f>
      </c>
      <c r="C297" s="32"/>
      <c r="D297" s="32"/>
      <c r="E297" s="32"/>
      <c r="F297" s="32">
        <f t="shared" si="36"/>
      </c>
      <c r="G297" s="32"/>
      <c r="H297" s="32"/>
      <c r="I297" s="32"/>
      <c r="J297" s="32"/>
      <c r="K297" s="32"/>
      <c r="L297" s="32"/>
      <c r="M297" s="99">
        <f t="shared" si="37"/>
      </c>
      <c r="N297" s="99">
        <f t="shared" si="38"/>
      </c>
      <c r="O297" s="99">
        <f t="shared" si="39"/>
      </c>
      <c r="P297" s="30"/>
      <c r="Q297" s="32"/>
      <c r="R297" s="32"/>
      <c r="S297" s="32"/>
      <c r="T297" s="60">
        <f t="shared" si="40"/>
      </c>
      <c r="U297" s="30"/>
      <c r="V297" s="32"/>
      <c r="W297" s="32"/>
      <c r="X297" s="32"/>
      <c r="Y297" s="32"/>
      <c r="Z297" s="32"/>
      <c r="AA297" s="85">
        <f t="shared" si="41"/>
        <v>1900</v>
      </c>
      <c r="AB297" s="87">
        <f t="shared" si="42"/>
        <v>272</v>
      </c>
      <c r="AC297" s="88" t="b">
        <f t="shared" si="35"/>
        <v>0</v>
      </c>
      <c r="AD297" s="87" t="e">
        <f>VLOOKUP(E297,FieldElevations,2,FALSE)</f>
        <v>#N/A</v>
      </c>
      <c r="AE297" s="87"/>
      <c r="AF297" s="87"/>
      <c r="AG297" s="87"/>
    </row>
    <row r="298" spans="1:33" ht="12.75">
      <c r="A298" s="102"/>
      <c r="B298" s="101">
        <f>IF(AA298&lt;1902,"",IF(ROW()=FirstDataRow,1,B297+1))</f>
      </c>
      <c r="C298" s="32"/>
      <c r="D298" s="32"/>
      <c r="E298" s="32"/>
      <c r="F298" s="32">
        <f t="shared" si="36"/>
      </c>
      <c r="G298" s="32"/>
      <c r="H298" s="32"/>
      <c r="I298" s="32"/>
      <c r="J298" s="32"/>
      <c r="K298" s="32"/>
      <c r="L298" s="32"/>
      <c r="M298" s="99">
        <f t="shared" si="37"/>
      </c>
      <c r="N298" s="99">
        <f t="shared" si="38"/>
      </c>
      <c r="O298" s="99">
        <f t="shared" si="39"/>
      </c>
      <c r="P298" s="30"/>
      <c r="Q298" s="32"/>
      <c r="R298" s="32"/>
      <c r="S298" s="32"/>
      <c r="T298" s="60">
        <f t="shared" si="40"/>
      </c>
      <c r="U298" s="30"/>
      <c r="V298" s="32"/>
      <c r="W298" s="32"/>
      <c r="X298" s="32"/>
      <c r="Y298" s="32"/>
      <c r="Z298" s="32"/>
      <c r="AA298" s="85">
        <f t="shared" si="41"/>
        <v>1900</v>
      </c>
      <c r="AB298" s="87">
        <f t="shared" si="42"/>
        <v>273</v>
      </c>
      <c r="AC298" s="88" t="b">
        <f t="shared" si="35"/>
        <v>0</v>
      </c>
      <c r="AD298" s="87" t="e">
        <f>VLOOKUP(E298,FieldElevations,2,FALSE)</f>
        <v>#N/A</v>
      </c>
      <c r="AE298" s="87"/>
      <c r="AF298" s="87"/>
      <c r="AG298" s="87"/>
    </row>
    <row r="299" spans="1:33" ht="12.75">
      <c r="A299" s="102"/>
      <c r="B299" s="101">
        <f>IF(AA299&lt;1902,"",IF(ROW()=FirstDataRow,1,B298+1))</f>
      </c>
      <c r="C299" s="32"/>
      <c r="D299" s="32"/>
      <c r="E299" s="32"/>
      <c r="F299" s="32">
        <f t="shared" si="36"/>
      </c>
      <c r="G299" s="32"/>
      <c r="H299" s="32"/>
      <c r="I299" s="32"/>
      <c r="J299" s="32"/>
      <c r="K299" s="32"/>
      <c r="L299" s="32"/>
      <c r="M299" s="99">
        <f t="shared" si="37"/>
      </c>
      <c r="N299" s="99">
        <f t="shared" si="38"/>
      </c>
      <c r="O299" s="99">
        <f t="shared" si="39"/>
      </c>
      <c r="P299" s="30"/>
      <c r="Q299" s="32"/>
      <c r="R299" s="32"/>
      <c r="S299" s="32"/>
      <c r="T299" s="60">
        <f t="shared" si="40"/>
      </c>
      <c r="U299" s="30"/>
      <c r="V299" s="32"/>
      <c r="W299" s="32"/>
      <c r="X299" s="32"/>
      <c r="Y299" s="32"/>
      <c r="Z299" s="32"/>
      <c r="AA299" s="85">
        <f t="shared" si="41"/>
        <v>1900</v>
      </c>
      <c r="AB299" s="87">
        <f t="shared" si="42"/>
        <v>274</v>
      </c>
      <c r="AC299" s="88" t="b">
        <f t="shared" si="35"/>
        <v>0</v>
      </c>
      <c r="AD299" s="87" t="e">
        <f>VLOOKUP(E299,FieldElevations,2,FALSE)</f>
        <v>#N/A</v>
      </c>
      <c r="AE299" s="87"/>
      <c r="AF299" s="87"/>
      <c r="AG299" s="87"/>
    </row>
    <row r="300" spans="1:33" ht="12.75">
      <c r="A300" s="102"/>
      <c r="B300" s="101">
        <f>IF(AA300&lt;1902,"",IF(ROW()=FirstDataRow,1,B299+1))</f>
      </c>
      <c r="C300" s="32"/>
      <c r="D300" s="32"/>
      <c r="E300" s="32"/>
      <c r="F300" s="32">
        <f t="shared" si="36"/>
      </c>
      <c r="G300" s="32"/>
      <c r="H300" s="32"/>
      <c r="I300" s="32"/>
      <c r="J300" s="32"/>
      <c r="K300" s="32"/>
      <c r="L300" s="32"/>
      <c r="M300" s="99">
        <f t="shared" si="37"/>
      </c>
      <c r="N300" s="99">
        <f t="shared" si="38"/>
      </c>
      <c r="O300" s="99">
        <f t="shared" si="39"/>
      </c>
      <c r="P300" s="30"/>
      <c r="Q300" s="32"/>
      <c r="R300" s="32"/>
      <c r="S300" s="32"/>
      <c r="T300" s="60">
        <f t="shared" si="40"/>
      </c>
      <c r="U300" s="30"/>
      <c r="V300" s="32"/>
      <c r="W300" s="32"/>
      <c r="X300" s="32"/>
      <c r="Y300" s="32"/>
      <c r="Z300" s="32"/>
      <c r="AA300" s="85">
        <f t="shared" si="41"/>
        <v>1900</v>
      </c>
      <c r="AB300" s="87">
        <f t="shared" si="42"/>
        <v>275</v>
      </c>
      <c r="AC300" s="88" t="b">
        <f t="shared" si="35"/>
        <v>0</v>
      </c>
      <c r="AD300" s="87" t="e">
        <f>VLOOKUP(E300,FieldElevations,2,FALSE)</f>
        <v>#N/A</v>
      </c>
      <c r="AE300" s="87"/>
      <c r="AF300" s="87"/>
      <c r="AG300" s="87"/>
    </row>
    <row r="301" spans="1:33" ht="12.75">
      <c r="A301" s="102"/>
      <c r="B301" s="101">
        <f>IF(AA301&lt;1902,"",IF(ROW()=FirstDataRow,1,B300+1))</f>
      </c>
      <c r="C301" s="32"/>
      <c r="D301" s="32"/>
      <c r="E301" s="32"/>
      <c r="F301" s="32">
        <f t="shared" si="36"/>
      </c>
      <c r="G301" s="32"/>
      <c r="H301" s="32"/>
      <c r="I301" s="32"/>
      <c r="J301" s="32"/>
      <c r="K301" s="32"/>
      <c r="L301" s="32"/>
      <c r="M301" s="99">
        <f t="shared" si="37"/>
      </c>
      <c r="N301" s="99">
        <f t="shared" si="38"/>
      </c>
      <c r="O301" s="99">
        <f t="shared" si="39"/>
      </c>
      <c r="P301" s="30"/>
      <c r="Q301" s="32"/>
      <c r="R301" s="32"/>
      <c r="S301" s="32"/>
      <c r="T301" s="60">
        <f t="shared" si="40"/>
      </c>
      <c r="U301" s="30"/>
      <c r="V301" s="32"/>
      <c r="W301" s="32"/>
      <c r="X301" s="32"/>
      <c r="Y301" s="32"/>
      <c r="Z301" s="32"/>
      <c r="AA301" s="85">
        <f t="shared" si="41"/>
        <v>1900</v>
      </c>
      <c r="AB301" s="87">
        <f t="shared" si="42"/>
        <v>276</v>
      </c>
      <c r="AC301" s="88" t="b">
        <f t="shared" si="35"/>
        <v>0</v>
      </c>
      <c r="AD301" s="87" t="e">
        <f>VLOOKUP(E301,FieldElevations,2,FALSE)</f>
        <v>#N/A</v>
      </c>
      <c r="AE301" s="87"/>
      <c r="AF301" s="87"/>
      <c r="AG301" s="87"/>
    </row>
    <row r="302" spans="1:33" ht="12.75">
      <c r="A302" s="102"/>
      <c r="B302" s="101">
        <f>IF(AA302&lt;1902,"",IF(ROW()=FirstDataRow,1,B301+1))</f>
      </c>
      <c r="C302" s="32"/>
      <c r="D302" s="32"/>
      <c r="E302" s="32"/>
      <c r="F302" s="32">
        <f t="shared" si="36"/>
      </c>
      <c r="G302" s="32"/>
      <c r="H302" s="32"/>
      <c r="I302" s="32"/>
      <c r="J302" s="32"/>
      <c r="K302" s="32"/>
      <c r="L302" s="32"/>
      <c r="M302" s="99">
        <f t="shared" si="37"/>
      </c>
      <c r="N302" s="99">
        <f t="shared" si="38"/>
      </c>
      <c r="O302" s="99">
        <f t="shared" si="39"/>
      </c>
      <c r="P302" s="30"/>
      <c r="Q302" s="32"/>
      <c r="R302" s="32"/>
      <c r="S302" s="32"/>
      <c r="T302" s="60">
        <f t="shared" si="40"/>
      </c>
      <c r="U302" s="30"/>
      <c r="V302" s="32"/>
      <c r="W302" s="32"/>
      <c r="X302" s="32"/>
      <c r="Y302" s="32"/>
      <c r="Z302" s="32"/>
      <c r="AA302" s="85">
        <f t="shared" si="41"/>
        <v>1900</v>
      </c>
      <c r="AB302" s="87">
        <f t="shared" si="42"/>
        <v>277</v>
      </c>
      <c r="AC302" s="88" t="b">
        <f t="shared" si="35"/>
        <v>0</v>
      </c>
      <c r="AD302" s="87" t="e">
        <f>VLOOKUP(E302,FieldElevations,2,FALSE)</f>
        <v>#N/A</v>
      </c>
      <c r="AE302" s="87"/>
      <c r="AF302" s="87"/>
      <c r="AG302" s="87"/>
    </row>
    <row r="303" spans="1:33" ht="12.75">
      <c r="A303" s="102"/>
      <c r="B303" s="101">
        <f>IF(AA303&lt;1902,"",IF(ROW()=FirstDataRow,1,B302+1))</f>
      </c>
      <c r="C303" s="32"/>
      <c r="D303" s="32"/>
      <c r="E303" s="32"/>
      <c r="F303" s="32">
        <f t="shared" si="36"/>
      </c>
      <c r="G303" s="32"/>
      <c r="H303" s="32"/>
      <c r="I303" s="32"/>
      <c r="J303" s="32"/>
      <c r="K303" s="32"/>
      <c r="L303" s="32"/>
      <c r="M303" s="99">
        <f t="shared" si="37"/>
      </c>
      <c r="N303" s="99">
        <f t="shared" si="38"/>
      </c>
      <c r="O303" s="99">
        <f t="shared" si="39"/>
      </c>
      <c r="P303" s="30"/>
      <c r="Q303" s="32"/>
      <c r="R303" s="32"/>
      <c r="S303" s="32"/>
      <c r="T303" s="60">
        <f t="shared" si="40"/>
      </c>
      <c r="U303" s="30"/>
      <c r="V303" s="32"/>
      <c r="W303" s="32"/>
      <c r="X303" s="32"/>
      <c r="Y303" s="32"/>
      <c r="Z303" s="32"/>
      <c r="AA303" s="85">
        <f t="shared" si="41"/>
        <v>1900</v>
      </c>
      <c r="AB303" s="87">
        <f t="shared" si="42"/>
        <v>278</v>
      </c>
      <c r="AC303" s="88" t="b">
        <f t="shared" si="35"/>
        <v>0</v>
      </c>
      <c r="AD303" s="87" t="e">
        <f>VLOOKUP(E303,FieldElevations,2,FALSE)</f>
        <v>#N/A</v>
      </c>
      <c r="AE303" s="87"/>
      <c r="AF303" s="87"/>
      <c r="AG303" s="87"/>
    </row>
    <row r="304" spans="1:33" ht="12.75">
      <c r="A304" s="102"/>
      <c r="B304" s="101">
        <f>IF(AA304&lt;1902,"",IF(ROW()=FirstDataRow,1,B303+1))</f>
      </c>
      <c r="C304" s="32"/>
      <c r="D304" s="32"/>
      <c r="E304" s="32"/>
      <c r="F304" s="32">
        <f t="shared" si="36"/>
      </c>
      <c r="G304" s="32"/>
      <c r="H304" s="32"/>
      <c r="I304" s="32"/>
      <c r="J304" s="32"/>
      <c r="K304" s="32"/>
      <c r="L304" s="32"/>
      <c r="M304" s="99">
        <f t="shared" si="37"/>
      </c>
      <c r="N304" s="99">
        <f t="shared" si="38"/>
      </c>
      <c r="O304" s="99">
        <f t="shared" si="39"/>
      </c>
      <c r="P304" s="30"/>
      <c r="Q304" s="32"/>
      <c r="R304" s="32"/>
      <c r="S304" s="32"/>
      <c r="T304" s="60">
        <f t="shared" si="40"/>
      </c>
      <c r="U304" s="30"/>
      <c r="V304" s="32"/>
      <c r="W304" s="32"/>
      <c r="X304" s="32"/>
      <c r="Y304" s="32"/>
      <c r="Z304" s="32"/>
      <c r="AA304" s="85">
        <f t="shared" si="41"/>
        <v>1900</v>
      </c>
      <c r="AB304" s="87">
        <f t="shared" si="42"/>
        <v>279</v>
      </c>
      <c r="AC304" s="88" t="b">
        <f t="shared" si="35"/>
        <v>0</v>
      </c>
      <c r="AD304" s="87" t="e">
        <f>VLOOKUP(E304,FieldElevations,2,FALSE)</f>
        <v>#N/A</v>
      </c>
      <c r="AE304" s="87"/>
      <c r="AF304" s="87"/>
      <c r="AG304" s="87"/>
    </row>
    <row r="305" spans="1:33" ht="12.75">
      <c r="A305" s="102"/>
      <c r="B305" s="101">
        <f>IF(AA305&lt;1902,"",IF(ROW()=FirstDataRow,1,B304+1))</f>
      </c>
      <c r="C305" s="32"/>
      <c r="D305" s="32"/>
      <c r="E305" s="32"/>
      <c r="F305" s="32">
        <f t="shared" si="36"/>
      </c>
      <c r="G305" s="32"/>
      <c r="H305" s="32"/>
      <c r="I305" s="32"/>
      <c r="J305" s="32"/>
      <c r="K305" s="32"/>
      <c r="L305" s="32"/>
      <c r="M305" s="99">
        <f t="shared" si="37"/>
      </c>
      <c r="N305" s="99">
        <f t="shared" si="38"/>
      </c>
      <c r="O305" s="99">
        <f t="shared" si="39"/>
      </c>
      <c r="P305" s="30"/>
      <c r="Q305" s="32"/>
      <c r="R305" s="32"/>
      <c r="S305" s="32"/>
      <c r="T305" s="60">
        <f t="shared" si="40"/>
      </c>
      <c r="U305" s="30"/>
      <c r="V305" s="32"/>
      <c r="W305" s="32"/>
      <c r="X305" s="32"/>
      <c r="Y305" s="32"/>
      <c r="Z305" s="32"/>
      <c r="AA305" s="85">
        <f t="shared" si="41"/>
        <v>1900</v>
      </c>
      <c r="AB305" s="87">
        <f t="shared" si="42"/>
        <v>280</v>
      </c>
      <c r="AC305" s="88" t="b">
        <f t="shared" si="35"/>
        <v>1</v>
      </c>
      <c r="AD305" s="87" t="e">
        <f>VLOOKUP(E305,FieldElevations,2,FALSE)</f>
        <v>#N/A</v>
      </c>
      <c r="AE305" s="87"/>
      <c r="AF305" s="87"/>
      <c r="AG305" s="87"/>
    </row>
    <row r="306" spans="1:33" ht="12.75">
      <c r="A306" s="102"/>
      <c r="B306" s="101">
        <f>IF(AA306&lt;1902,"",IF(ROW()=FirstDataRow,1,B305+1))</f>
      </c>
      <c r="C306" s="32"/>
      <c r="D306" s="32"/>
      <c r="E306" s="32"/>
      <c r="F306" s="32">
        <f t="shared" si="36"/>
      </c>
      <c r="G306" s="32"/>
      <c r="H306" s="32"/>
      <c r="I306" s="32"/>
      <c r="J306" s="32"/>
      <c r="K306" s="32"/>
      <c r="L306" s="32"/>
      <c r="M306" s="99">
        <f t="shared" si="37"/>
      </c>
      <c r="N306" s="99">
        <f t="shared" si="38"/>
      </c>
      <c r="O306" s="99">
        <f t="shared" si="39"/>
      </c>
      <c r="P306" s="30"/>
      <c r="Q306" s="32"/>
      <c r="R306" s="32"/>
      <c r="S306" s="32"/>
      <c r="T306" s="60">
        <f t="shared" si="40"/>
      </c>
      <c r="U306" s="30"/>
      <c r="V306" s="32"/>
      <c r="W306" s="32"/>
      <c r="X306" s="32"/>
      <c r="Y306" s="32"/>
      <c r="Z306" s="32"/>
      <c r="AA306" s="85">
        <f t="shared" si="41"/>
        <v>1900</v>
      </c>
      <c r="AB306" s="87">
        <f t="shared" si="42"/>
        <v>281</v>
      </c>
      <c r="AC306" s="88" t="b">
        <f t="shared" si="35"/>
        <v>0</v>
      </c>
      <c r="AD306" s="87" t="e">
        <f>VLOOKUP(E306,FieldElevations,2,FALSE)</f>
        <v>#N/A</v>
      </c>
      <c r="AE306" s="87"/>
      <c r="AF306" s="87"/>
      <c r="AG306" s="87"/>
    </row>
    <row r="307" spans="1:33" ht="12.75">
      <c r="A307" s="102"/>
      <c r="B307" s="101">
        <f>IF(AA307&lt;1902,"",IF(ROW()=FirstDataRow,1,B306+1))</f>
      </c>
      <c r="C307" s="32"/>
      <c r="D307" s="32"/>
      <c r="E307" s="32"/>
      <c r="F307" s="32">
        <f t="shared" si="36"/>
      </c>
      <c r="G307" s="32"/>
      <c r="H307" s="32"/>
      <c r="I307" s="32"/>
      <c r="J307" s="32"/>
      <c r="K307" s="32"/>
      <c r="L307" s="32"/>
      <c r="M307" s="99">
        <f t="shared" si="37"/>
      </c>
      <c r="N307" s="99">
        <f t="shared" si="38"/>
      </c>
      <c r="O307" s="99">
        <f t="shared" si="39"/>
      </c>
      <c r="P307" s="30"/>
      <c r="Q307" s="32"/>
      <c r="R307" s="32"/>
      <c r="S307" s="32"/>
      <c r="T307" s="60">
        <f t="shared" si="40"/>
      </c>
      <c r="U307" s="30"/>
      <c r="V307" s="32"/>
      <c r="W307" s="32"/>
      <c r="X307" s="32"/>
      <c r="Y307" s="32"/>
      <c r="Z307" s="32"/>
      <c r="AA307" s="85">
        <f t="shared" si="41"/>
        <v>1900</v>
      </c>
      <c r="AB307" s="87">
        <f t="shared" si="42"/>
        <v>282</v>
      </c>
      <c r="AC307" s="88" t="b">
        <f t="shared" si="35"/>
        <v>0</v>
      </c>
      <c r="AD307" s="87" t="e">
        <f>VLOOKUP(E307,FieldElevations,2,FALSE)</f>
        <v>#N/A</v>
      </c>
      <c r="AE307" s="87"/>
      <c r="AF307" s="87"/>
      <c r="AG307" s="87"/>
    </row>
    <row r="308" spans="1:33" ht="12.75">
      <c r="A308" s="102"/>
      <c r="B308" s="101">
        <f>IF(AA308&lt;1902,"",IF(ROW()=FirstDataRow,1,B307+1))</f>
      </c>
      <c r="C308" s="32"/>
      <c r="D308" s="32"/>
      <c r="E308" s="32"/>
      <c r="F308" s="32">
        <f t="shared" si="36"/>
      </c>
      <c r="G308" s="32"/>
      <c r="H308" s="32"/>
      <c r="I308" s="32"/>
      <c r="J308" s="32"/>
      <c r="K308" s="32"/>
      <c r="L308" s="32"/>
      <c r="M308" s="99">
        <f t="shared" si="37"/>
      </c>
      <c r="N308" s="99">
        <f t="shared" si="38"/>
      </c>
      <c r="O308" s="99">
        <f t="shared" si="39"/>
      </c>
      <c r="P308" s="30"/>
      <c r="Q308" s="32"/>
      <c r="R308" s="32"/>
      <c r="S308" s="32"/>
      <c r="T308" s="60">
        <f t="shared" si="40"/>
      </c>
      <c r="U308" s="30"/>
      <c r="V308" s="32"/>
      <c r="W308" s="32"/>
      <c r="X308" s="32"/>
      <c r="Y308" s="32"/>
      <c r="Z308" s="32"/>
      <c r="AA308" s="85">
        <f t="shared" si="41"/>
        <v>1900</v>
      </c>
      <c r="AB308" s="87">
        <f t="shared" si="42"/>
        <v>283</v>
      </c>
      <c r="AC308" s="88" t="b">
        <f t="shared" si="35"/>
        <v>0</v>
      </c>
      <c r="AD308" s="87" t="e">
        <f>VLOOKUP(E308,FieldElevations,2,FALSE)</f>
        <v>#N/A</v>
      </c>
      <c r="AE308" s="87"/>
      <c r="AF308" s="87"/>
      <c r="AG308" s="87"/>
    </row>
    <row r="309" spans="1:33" ht="12.75">
      <c r="A309" s="102"/>
      <c r="B309" s="101">
        <f>IF(AA309&lt;1902,"",IF(ROW()=FirstDataRow,1,B308+1))</f>
      </c>
      <c r="C309" s="32"/>
      <c r="D309" s="32"/>
      <c r="E309" s="32"/>
      <c r="F309" s="32">
        <f t="shared" si="36"/>
      </c>
      <c r="G309" s="32"/>
      <c r="H309" s="32"/>
      <c r="I309" s="32"/>
      <c r="J309" s="32"/>
      <c r="K309" s="32"/>
      <c r="L309" s="32"/>
      <c r="M309" s="99">
        <f t="shared" si="37"/>
      </c>
      <c r="N309" s="99">
        <f t="shared" si="38"/>
      </c>
      <c r="O309" s="99">
        <f t="shared" si="39"/>
      </c>
      <c r="P309" s="30"/>
      <c r="Q309" s="32"/>
      <c r="R309" s="32"/>
      <c r="S309" s="32"/>
      <c r="T309" s="60">
        <f t="shared" si="40"/>
      </c>
      <c r="U309" s="30"/>
      <c r="V309" s="32"/>
      <c r="W309" s="32"/>
      <c r="X309" s="32"/>
      <c r="Y309" s="32"/>
      <c r="Z309" s="32"/>
      <c r="AA309" s="85">
        <f t="shared" si="41"/>
        <v>1900</v>
      </c>
      <c r="AB309" s="87">
        <f t="shared" si="42"/>
        <v>284</v>
      </c>
      <c r="AC309" s="88" t="b">
        <f t="shared" si="35"/>
        <v>0</v>
      </c>
      <c r="AD309" s="87" t="e">
        <f>VLOOKUP(E309,FieldElevations,2,FALSE)</f>
        <v>#N/A</v>
      </c>
      <c r="AE309" s="87"/>
      <c r="AF309" s="87"/>
      <c r="AG309" s="87"/>
    </row>
    <row r="310" spans="1:33" ht="12.75">
      <c r="A310" s="102"/>
      <c r="B310" s="101">
        <f>IF(AA310&lt;1902,"",IF(ROW()=FirstDataRow,1,B309+1))</f>
      </c>
      <c r="C310" s="32"/>
      <c r="D310" s="32"/>
      <c r="E310" s="32"/>
      <c r="F310" s="32">
        <f t="shared" si="36"/>
      </c>
      <c r="G310" s="32"/>
      <c r="H310" s="32"/>
      <c r="I310" s="32"/>
      <c r="J310" s="32"/>
      <c r="K310" s="32"/>
      <c r="L310" s="32"/>
      <c r="M310" s="99">
        <f t="shared" si="37"/>
      </c>
      <c r="N310" s="99">
        <f t="shared" si="38"/>
      </c>
      <c r="O310" s="99">
        <f t="shared" si="39"/>
      </c>
      <c r="P310" s="30"/>
      <c r="Q310" s="32"/>
      <c r="R310" s="32"/>
      <c r="S310" s="32"/>
      <c r="T310" s="60">
        <f t="shared" si="40"/>
      </c>
      <c r="U310" s="30"/>
      <c r="V310" s="32"/>
      <c r="W310" s="32"/>
      <c r="X310" s="32"/>
      <c r="Y310" s="32"/>
      <c r="Z310" s="32"/>
      <c r="AA310" s="85">
        <f t="shared" si="41"/>
        <v>1900</v>
      </c>
      <c r="AB310" s="87">
        <f t="shared" si="42"/>
        <v>285</v>
      </c>
      <c r="AC310" s="88" t="b">
        <f t="shared" si="35"/>
        <v>0</v>
      </c>
      <c r="AD310" s="87" t="e">
        <f>VLOOKUP(E310,FieldElevations,2,FALSE)</f>
        <v>#N/A</v>
      </c>
      <c r="AE310" s="87"/>
      <c r="AF310" s="87"/>
      <c r="AG310" s="87"/>
    </row>
    <row r="311" spans="1:33" ht="12.75">
      <c r="A311" s="102"/>
      <c r="B311" s="101">
        <f>IF(AA311&lt;1902,"",IF(ROW()=FirstDataRow,1,B310+1))</f>
      </c>
      <c r="C311" s="32"/>
      <c r="D311" s="32"/>
      <c r="E311" s="32"/>
      <c r="F311" s="32">
        <f t="shared" si="36"/>
      </c>
      <c r="G311" s="32"/>
      <c r="H311" s="32"/>
      <c r="I311" s="32"/>
      <c r="J311" s="32"/>
      <c r="K311" s="32"/>
      <c r="L311" s="32"/>
      <c r="M311" s="99">
        <f t="shared" si="37"/>
      </c>
      <c r="N311" s="99">
        <f t="shared" si="38"/>
      </c>
      <c r="O311" s="99">
        <f t="shared" si="39"/>
      </c>
      <c r="P311" s="30"/>
      <c r="Q311" s="32"/>
      <c r="R311" s="32"/>
      <c r="S311" s="32"/>
      <c r="T311" s="60">
        <f t="shared" si="40"/>
      </c>
      <c r="U311" s="30"/>
      <c r="V311" s="32"/>
      <c r="W311" s="32"/>
      <c r="X311" s="32"/>
      <c r="Y311" s="32"/>
      <c r="Z311" s="32"/>
      <c r="AA311" s="85">
        <f t="shared" si="41"/>
        <v>1900</v>
      </c>
      <c r="AB311" s="87">
        <f t="shared" si="42"/>
        <v>286</v>
      </c>
      <c r="AC311" s="88" t="b">
        <f t="shared" si="35"/>
        <v>0</v>
      </c>
      <c r="AD311" s="87" t="e">
        <f>VLOOKUP(E311,FieldElevations,2,FALSE)</f>
        <v>#N/A</v>
      </c>
      <c r="AE311" s="87"/>
      <c r="AF311" s="87"/>
      <c r="AG311" s="87"/>
    </row>
    <row r="312" spans="1:33" ht="12.75">
      <c r="A312" s="102"/>
      <c r="B312" s="101">
        <f>IF(AA312&lt;1902,"",IF(ROW()=FirstDataRow,1,B311+1))</f>
      </c>
      <c r="C312" s="32"/>
      <c r="D312" s="32"/>
      <c r="E312" s="32"/>
      <c r="F312" s="32">
        <f t="shared" si="36"/>
      </c>
      <c r="G312" s="32"/>
      <c r="H312" s="32"/>
      <c r="I312" s="32"/>
      <c r="J312" s="32"/>
      <c r="K312" s="32"/>
      <c r="L312" s="32"/>
      <c r="M312" s="99">
        <f t="shared" si="37"/>
      </c>
      <c r="N312" s="99">
        <f t="shared" si="38"/>
      </c>
      <c r="O312" s="99">
        <f t="shared" si="39"/>
      </c>
      <c r="P312" s="30"/>
      <c r="Q312" s="32"/>
      <c r="R312" s="32"/>
      <c r="S312" s="32"/>
      <c r="T312" s="60">
        <f t="shared" si="40"/>
      </c>
      <c r="U312" s="30"/>
      <c r="V312" s="32"/>
      <c r="W312" s="32"/>
      <c r="X312" s="32"/>
      <c r="Y312" s="32"/>
      <c r="Z312" s="32"/>
      <c r="AA312" s="85">
        <f t="shared" si="41"/>
        <v>1900</v>
      </c>
      <c r="AB312" s="87">
        <f t="shared" si="42"/>
        <v>287</v>
      </c>
      <c r="AC312" s="88" t="b">
        <f t="shared" si="35"/>
        <v>0</v>
      </c>
      <c r="AD312" s="87" t="e">
        <f>VLOOKUP(E312,FieldElevations,2,FALSE)</f>
        <v>#N/A</v>
      </c>
      <c r="AE312" s="87"/>
      <c r="AF312" s="87"/>
      <c r="AG312" s="87"/>
    </row>
    <row r="313" spans="1:33" ht="12.75">
      <c r="A313" s="102"/>
      <c r="B313" s="101">
        <f>IF(AA313&lt;1902,"",IF(ROW()=FirstDataRow,1,B312+1))</f>
      </c>
      <c r="C313" s="32"/>
      <c r="D313" s="32"/>
      <c r="E313" s="32"/>
      <c r="F313" s="32">
        <f t="shared" si="36"/>
      </c>
      <c r="G313" s="32"/>
      <c r="H313" s="32"/>
      <c r="I313" s="32"/>
      <c r="J313" s="32"/>
      <c r="K313" s="32"/>
      <c r="L313" s="32"/>
      <c r="M313" s="99">
        <f t="shared" si="37"/>
      </c>
      <c r="N313" s="99">
        <f t="shared" si="38"/>
      </c>
      <c r="O313" s="99">
        <f t="shared" si="39"/>
      </c>
      <c r="P313" s="30"/>
      <c r="Q313" s="32"/>
      <c r="R313" s="32"/>
      <c r="S313" s="32"/>
      <c r="T313" s="60">
        <f t="shared" si="40"/>
      </c>
      <c r="U313" s="30"/>
      <c r="V313" s="32"/>
      <c r="W313" s="32"/>
      <c r="X313" s="32"/>
      <c r="Y313" s="32"/>
      <c r="Z313" s="32"/>
      <c r="AA313" s="85">
        <f t="shared" si="41"/>
        <v>1900</v>
      </c>
      <c r="AB313" s="87">
        <f t="shared" si="42"/>
        <v>288</v>
      </c>
      <c r="AC313" s="88" t="b">
        <f t="shared" si="35"/>
        <v>0</v>
      </c>
      <c r="AD313" s="87" t="e">
        <f>VLOOKUP(E313,FieldElevations,2,FALSE)</f>
        <v>#N/A</v>
      </c>
      <c r="AE313" s="87"/>
      <c r="AF313" s="87"/>
      <c r="AG313" s="87"/>
    </row>
    <row r="314" spans="1:33" ht="12.75">
      <c r="A314" s="102"/>
      <c r="B314" s="101">
        <f>IF(AA314&lt;1902,"",IF(ROW()=FirstDataRow,1,B313+1))</f>
      </c>
      <c r="C314" s="32"/>
      <c r="D314" s="32"/>
      <c r="E314" s="32"/>
      <c r="F314" s="32">
        <f t="shared" si="36"/>
      </c>
      <c r="G314" s="32"/>
      <c r="H314" s="32"/>
      <c r="I314" s="32"/>
      <c r="J314" s="32"/>
      <c r="K314" s="32"/>
      <c r="L314" s="32"/>
      <c r="M314" s="99">
        <f t="shared" si="37"/>
      </c>
      <c r="N314" s="99">
        <f t="shared" si="38"/>
      </c>
      <c r="O314" s="99">
        <f t="shared" si="39"/>
      </c>
      <c r="P314" s="30"/>
      <c r="Q314" s="32"/>
      <c r="R314" s="32"/>
      <c r="S314" s="32"/>
      <c r="T314" s="60">
        <f t="shared" si="40"/>
      </c>
      <c r="U314" s="30"/>
      <c r="V314" s="32"/>
      <c r="W314" s="32"/>
      <c r="X314" s="32"/>
      <c r="Y314" s="32"/>
      <c r="Z314" s="32"/>
      <c r="AA314" s="85">
        <f t="shared" si="41"/>
        <v>1900</v>
      </c>
      <c r="AB314" s="87">
        <f t="shared" si="42"/>
        <v>289</v>
      </c>
      <c r="AC314" s="88" t="b">
        <f t="shared" si="35"/>
        <v>0</v>
      </c>
      <c r="AD314" s="87" t="e">
        <f>VLOOKUP(E314,FieldElevations,2,FALSE)</f>
        <v>#N/A</v>
      </c>
      <c r="AE314" s="87"/>
      <c r="AF314" s="87"/>
      <c r="AG314" s="87"/>
    </row>
    <row r="315" spans="1:33" ht="12.75">
      <c r="A315" s="102"/>
      <c r="B315" s="101">
        <f>IF(AA315&lt;1902,"",IF(ROW()=FirstDataRow,1,B314+1))</f>
      </c>
      <c r="C315" s="32"/>
      <c r="D315" s="32"/>
      <c r="E315" s="32"/>
      <c r="F315" s="32">
        <f t="shared" si="36"/>
      </c>
      <c r="G315" s="32"/>
      <c r="H315" s="32"/>
      <c r="I315" s="32"/>
      <c r="J315" s="32"/>
      <c r="K315" s="32"/>
      <c r="L315" s="32"/>
      <c r="M315" s="99">
        <f t="shared" si="37"/>
      </c>
      <c r="N315" s="99">
        <f t="shared" si="38"/>
      </c>
      <c r="O315" s="99">
        <f t="shared" si="39"/>
      </c>
      <c r="P315" s="30"/>
      <c r="Q315" s="32"/>
      <c r="R315" s="32"/>
      <c r="S315" s="32"/>
      <c r="T315" s="60">
        <f t="shared" si="40"/>
      </c>
      <c r="U315" s="30"/>
      <c r="V315" s="32"/>
      <c r="W315" s="32"/>
      <c r="X315" s="32"/>
      <c r="Y315" s="32"/>
      <c r="Z315" s="32"/>
      <c r="AA315" s="85">
        <f t="shared" si="41"/>
        <v>1900</v>
      </c>
      <c r="AB315" s="87">
        <f t="shared" si="42"/>
        <v>290</v>
      </c>
      <c r="AC315" s="88" t="b">
        <f t="shared" si="35"/>
        <v>1</v>
      </c>
      <c r="AD315" s="87" t="e">
        <f>VLOOKUP(E315,FieldElevations,2,FALSE)</f>
        <v>#N/A</v>
      </c>
      <c r="AE315" s="87"/>
      <c r="AF315" s="87"/>
      <c r="AG315" s="87"/>
    </row>
    <row r="316" spans="1:33" ht="12.75">
      <c r="A316" s="102"/>
      <c r="B316" s="101">
        <f>IF(AA316&lt;1902,"",IF(ROW()=FirstDataRow,1,B315+1))</f>
      </c>
      <c r="C316" s="32"/>
      <c r="D316" s="32"/>
      <c r="E316" s="32"/>
      <c r="F316" s="32">
        <f t="shared" si="36"/>
      </c>
      <c r="G316" s="32"/>
      <c r="H316" s="32"/>
      <c r="I316" s="32"/>
      <c r="J316" s="32"/>
      <c r="K316" s="32"/>
      <c r="L316" s="32"/>
      <c r="M316" s="99">
        <f t="shared" si="37"/>
      </c>
      <c r="N316" s="99">
        <f t="shared" si="38"/>
      </c>
      <c r="O316" s="99">
        <f t="shared" si="39"/>
      </c>
      <c r="P316" s="30"/>
      <c r="Q316" s="32"/>
      <c r="R316" s="32"/>
      <c r="S316" s="32"/>
      <c r="T316" s="60">
        <f t="shared" si="40"/>
      </c>
      <c r="U316" s="30"/>
      <c r="V316" s="32"/>
      <c r="W316" s="32"/>
      <c r="X316" s="32"/>
      <c r="Y316" s="32"/>
      <c r="Z316" s="32"/>
      <c r="AA316" s="85">
        <f t="shared" si="41"/>
        <v>1900</v>
      </c>
      <c r="AB316" s="87">
        <f t="shared" si="42"/>
        <v>291</v>
      </c>
      <c r="AC316" s="88" t="b">
        <f t="shared" si="35"/>
        <v>0</v>
      </c>
      <c r="AD316" s="87" t="e">
        <f>VLOOKUP(E316,FieldElevations,2,FALSE)</f>
        <v>#N/A</v>
      </c>
      <c r="AE316" s="87"/>
      <c r="AF316" s="87"/>
      <c r="AG316" s="87"/>
    </row>
    <row r="317" spans="1:33" ht="12.75">
      <c r="A317" s="102"/>
      <c r="B317" s="101">
        <f>IF(AA317&lt;1902,"",IF(ROW()=FirstDataRow,1,B316+1))</f>
      </c>
      <c r="C317" s="32"/>
      <c r="D317" s="32"/>
      <c r="E317" s="32"/>
      <c r="F317" s="32">
        <f t="shared" si="36"/>
      </c>
      <c r="G317" s="32"/>
      <c r="H317" s="32"/>
      <c r="I317" s="32"/>
      <c r="J317" s="32"/>
      <c r="K317" s="32"/>
      <c r="L317" s="32"/>
      <c r="M317" s="99">
        <f t="shared" si="37"/>
      </c>
      <c r="N317" s="99">
        <f t="shared" si="38"/>
      </c>
      <c r="O317" s="99">
        <f t="shared" si="39"/>
      </c>
      <c r="P317" s="30"/>
      <c r="Q317" s="32"/>
      <c r="R317" s="32"/>
      <c r="S317" s="32"/>
      <c r="T317" s="60">
        <f t="shared" si="40"/>
      </c>
      <c r="U317" s="30"/>
      <c r="V317" s="32"/>
      <c r="W317" s="32"/>
      <c r="X317" s="32"/>
      <c r="Y317" s="32"/>
      <c r="Z317" s="32"/>
      <c r="AA317" s="85">
        <f t="shared" si="41"/>
        <v>1900</v>
      </c>
      <c r="AB317" s="87">
        <f t="shared" si="42"/>
        <v>292</v>
      </c>
      <c r="AC317" s="88" t="b">
        <f t="shared" si="35"/>
        <v>0</v>
      </c>
      <c r="AD317" s="87" t="e">
        <f>VLOOKUP(E317,FieldElevations,2,FALSE)</f>
        <v>#N/A</v>
      </c>
      <c r="AE317" s="87"/>
      <c r="AF317" s="87"/>
      <c r="AG317" s="87"/>
    </row>
    <row r="318" spans="1:33" ht="12.75">
      <c r="A318" s="102"/>
      <c r="B318" s="101">
        <f>IF(AA318&lt;1902,"",IF(ROW()=FirstDataRow,1,B317+1))</f>
      </c>
      <c r="C318" s="32"/>
      <c r="D318" s="32"/>
      <c r="E318" s="32"/>
      <c r="F318" s="32">
        <f t="shared" si="36"/>
      </c>
      <c r="G318" s="32"/>
      <c r="H318" s="32"/>
      <c r="I318" s="32"/>
      <c r="J318" s="32"/>
      <c r="K318" s="32"/>
      <c r="L318" s="32"/>
      <c r="M318" s="99">
        <f t="shared" si="37"/>
      </c>
      <c r="N318" s="99">
        <f t="shared" si="38"/>
      </c>
      <c r="O318" s="99">
        <f t="shared" si="39"/>
      </c>
      <c r="P318" s="30"/>
      <c r="Q318" s="32"/>
      <c r="R318" s="32"/>
      <c r="S318" s="32"/>
      <c r="T318" s="60">
        <f t="shared" si="40"/>
      </c>
      <c r="U318" s="30"/>
      <c r="V318" s="32"/>
      <c r="W318" s="32"/>
      <c r="X318" s="32"/>
      <c r="Y318" s="32"/>
      <c r="Z318" s="32"/>
      <c r="AA318" s="85">
        <f t="shared" si="41"/>
        <v>1900</v>
      </c>
      <c r="AB318" s="87">
        <f t="shared" si="42"/>
        <v>293</v>
      </c>
      <c r="AC318" s="88" t="b">
        <f t="shared" si="35"/>
        <v>0</v>
      </c>
      <c r="AD318" s="87" t="e">
        <f>VLOOKUP(E318,FieldElevations,2,FALSE)</f>
        <v>#N/A</v>
      </c>
      <c r="AE318" s="87"/>
      <c r="AF318" s="87"/>
      <c r="AG318" s="87"/>
    </row>
    <row r="319" spans="1:33" ht="12.75">
      <c r="A319" s="102"/>
      <c r="B319" s="101">
        <f>IF(AA319&lt;1902,"",IF(ROW()=FirstDataRow,1,B318+1))</f>
      </c>
      <c r="C319" s="32"/>
      <c r="D319" s="32"/>
      <c r="E319" s="32"/>
      <c r="F319" s="32">
        <f t="shared" si="36"/>
      </c>
      <c r="G319" s="32"/>
      <c r="H319" s="32"/>
      <c r="I319" s="32"/>
      <c r="J319" s="32"/>
      <c r="K319" s="32"/>
      <c r="L319" s="32"/>
      <c r="M319" s="99">
        <f t="shared" si="37"/>
      </c>
      <c r="N319" s="99">
        <f t="shared" si="38"/>
      </c>
      <c r="O319" s="99">
        <f t="shared" si="39"/>
      </c>
      <c r="P319" s="30"/>
      <c r="Q319" s="32"/>
      <c r="R319" s="32"/>
      <c r="S319" s="32"/>
      <c r="T319" s="60">
        <f t="shared" si="40"/>
      </c>
      <c r="U319" s="30"/>
      <c r="V319" s="32"/>
      <c r="W319" s="32"/>
      <c r="X319" s="32"/>
      <c r="Y319" s="32"/>
      <c r="Z319" s="32"/>
      <c r="AA319" s="85">
        <f t="shared" si="41"/>
        <v>1900</v>
      </c>
      <c r="AB319" s="87">
        <f t="shared" si="42"/>
        <v>294</v>
      </c>
      <c r="AC319" s="88" t="b">
        <f t="shared" si="35"/>
        <v>0</v>
      </c>
      <c r="AD319" s="87" t="e">
        <f>VLOOKUP(E319,FieldElevations,2,FALSE)</f>
        <v>#N/A</v>
      </c>
      <c r="AE319" s="87"/>
      <c r="AF319" s="87"/>
      <c r="AG319" s="87"/>
    </row>
    <row r="320" spans="1:33" ht="12.75">
      <c r="A320" s="102"/>
      <c r="B320" s="101">
        <f>IF(AA320&lt;1902,"",IF(ROW()=FirstDataRow,1,B319+1))</f>
      </c>
      <c r="C320" s="32"/>
      <c r="D320" s="32"/>
      <c r="E320" s="32"/>
      <c r="F320" s="32">
        <f t="shared" si="36"/>
      </c>
      <c r="G320" s="32"/>
      <c r="H320" s="32"/>
      <c r="I320" s="32"/>
      <c r="J320" s="32"/>
      <c r="K320" s="32"/>
      <c r="L320" s="32"/>
      <c r="M320" s="99">
        <f t="shared" si="37"/>
      </c>
      <c r="N320" s="99">
        <f t="shared" si="38"/>
      </c>
      <c r="O320" s="99">
        <f t="shared" si="39"/>
      </c>
      <c r="P320" s="30"/>
      <c r="Q320" s="32"/>
      <c r="R320" s="32"/>
      <c r="S320" s="32"/>
      <c r="T320" s="60">
        <f t="shared" si="40"/>
      </c>
      <c r="U320" s="30"/>
      <c r="V320" s="32"/>
      <c r="W320" s="32"/>
      <c r="X320" s="32"/>
      <c r="Y320" s="32"/>
      <c r="Z320" s="32"/>
      <c r="AA320" s="85">
        <f t="shared" si="41"/>
        <v>1900</v>
      </c>
      <c r="AB320" s="87">
        <f t="shared" si="42"/>
        <v>295</v>
      </c>
      <c r="AC320" s="88" t="b">
        <f t="shared" si="35"/>
        <v>0</v>
      </c>
      <c r="AD320" s="87" t="e">
        <f>VLOOKUP(E320,FieldElevations,2,FALSE)</f>
        <v>#N/A</v>
      </c>
      <c r="AE320" s="87"/>
      <c r="AF320" s="87"/>
      <c r="AG320" s="87"/>
    </row>
    <row r="321" spans="1:33" ht="12.75">
      <c r="A321" s="102"/>
      <c r="B321" s="101">
        <f>IF(AA321&lt;1902,"",IF(ROW()=FirstDataRow,1,B320+1))</f>
      </c>
      <c r="C321" s="32"/>
      <c r="D321" s="32"/>
      <c r="E321" s="32"/>
      <c r="F321" s="32">
        <f t="shared" si="36"/>
      </c>
      <c r="G321" s="32"/>
      <c r="H321" s="32"/>
      <c r="I321" s="32"/>
      <c r="J321" s="32"/>
      <c r="K321" s="32"/>
      <c r="L321" s="32"/>
      <c r="M321" s="99">
        <f t="shared" si="37"/>
      </c>
      <c r="N321" s="99">
        <f t="shared" si="38"/>
      </c>
      <c r="O321" s="99">
        <f t="shared" si="39"/>
      </c>
      <c r="P321" s="30"/>
      <c r="Q321" s="32"/>
      <c r="R321" s="32"/>
      <c r="S321" s="32"/>
      <c r="T321" s="60">
        <f t="shared" si="40"/>
      </c>
      <c r="U321" s="30"/>
      <c r="V321" s="32"/>
      <c r="W321" s="32"/>
      <c r="X321" s="32"/>
      <c r="Y321" s="32"/>
      <c r="Z321" s="32"/>
      <c r="AA321" s="85">
        <f t="shared" si="41"/>
        <v>1900</v>
      </c>
      <c r="AB321" s="87">
        <f t="shared" si="42"/>
        <v>296</v>
      </c>
      <c r="AC321" s="88" t="b">
        <f t="shared" si="35"/>
        <v>0</v>
      </c>
      <c r="AD321" s="87" t="e">
        <f>VLOOKUP(E321,FieldElevations,2,FALSE)</f>
        <v>#N/A</v>
      </c>
      <c r="AE321" s="87"/>
      <c r="AF321" s="87"/>
      <c r="AG321" s="87"/>
    </row>
    <row r="322" spans="1:33" ht="12.75">
      <c r="A322" s="102"/>
      <c r="B322" s="101">
        <f>IF(AA322&lt;1902,"",IF(ROW()=FirstDataRow,1,B321+1))</f>
      </c>
      <c r="C322" s="32"/>
      <c r="D322" s="32"/>
      <c r="E322" s="32"/>
      <c r="F322" s="32">
        <f t="shared" si="36"/>
      </c>
      <c r="G322" s="32"/>
      <c r="H322" s="32"/>
      <c r="I322" s="32"/>
      <c r="J322" s="32"/>
      <c r="K322" s="32"/>
      <c r="L322" s="32"/>
      <c r="M322" s="99">
        <f t="shared" si="37"/>
      </c>
      <c r="N322" s="99">
        <f t="shared" si="38"/>
      </c>
      <c r="O322" s="99">
        <f t="shared" si="39"/>
      </c>
      <c r="P322" s="30"/>
      <c r="Q322" s="32"/>
      <c r="R322" s="32"/>
      <c r="S322" s="32"/>
      <c r="T322" s="60">
        <f t="shared" si="40"/>
      </c>
      <c r="U322" s="30"/>
      <c r="V322" s="32"/>
      <c r="W322" s="32"/>
      <c r="X322" s="32"/>
      <c r="Y322" s="32"/>
      <c r="Z322" s="32"/>
      <c r="AA322" s="85">
        <f t="shared" si="41"/>
        <v>1900</v>
      </c>
      <c r="AB322" s="87">
        <f t="shared" si="42"/>
        <v>297</v>
      </c>
      <c r="AC322" s="88" t="b">
        <f t="shared" si="35"/>
        <v>0</v>
      </c>
      <c r="AD322" s="87" t="e">
        <f>VLOOKUP(E322,FieldElevations,2,FALSE)</f>
        <v>#N/A</v>
      </c>
      <c r="AE322" s="87"/>
      <c r="AF322" s="87"/>
      <c r="AG322" s="87"/>
    </row>
    <row r="323" spans="1:33" ht="12.75">
      <c r="A323" s="102"/>
      <c r="B323" s="101">
        <f>IF(AA323&lt;1902,"",IF(ROW()=FirstDataRow,1,B322+1))</f>
      </c>
      <c r="C323" s="32"/>
      <c r="D323" s="32"/>
      <c r="E323" s="32"/>
      <c r="F323" s="32">
        <f t="shared" si="36"/>
      </c>
      <c r="G323" s="32"/>
      <c r="H323" s="32"/>
      <c r="I323" s="32"/>
      <c r="J323" s="32"/>
      <c r="K323" s="32"/>
      <c r="L323" s="32"/>
      <c r="M323" s="99">
        <f t="shared" si="37"/>
      </c>
      <c r="N323" s="99">
        <f t="shared" si="38"/>
      </c>
      <c r="O323" s="99">
        <f t="shared" si="39"/>
      </c>
      <c r="P323" s="30"/>
      <c r="Q323" s="32"/>
      <c r="R323" s="32"/>
      <c r="S323" s="32"/>
      <c r="T323" s="60">
        <f t="shared" si="40"/>
      </c>
      <c r="U323" s="30"/>
      <c r="V323" s="32"/>
      <c r="W323" s="32"/>
      <c r="X323" s="32"/>
      <c r="Y323" s="32"/>
      <c r="Z323" s="32"/>
      <c r="AA323" s="85">
        <f t="shared" si="41"/>
        <v>1900</v>
      </c>
      <c r="AB323" s="87">
        <f t="shared" si="42"/>
        <v>298</v>
      </c>
      <c r="AC323" s="88" t="b">
        <f t="shared" si="35"/>
        <v>0</v>
      </c>
      <c r="AD323" s="87" t="e">
        <f>VLOOKUP(E323,FieldElevations,2,FALSE)</f>
        <v>#N/A</v>
      </c>
      <c r="AE323" s="87"/>
      <c r="AF323" s="87"/>
      <c r="AG323" s="87"/>
    </row>
    <row r="324" spans="1:33" ht="12.75">
      <c r="A324" s="102"/>
      <c r="B324" s="101">
        <f>IF(AA324&lt;1902,"",IF(ROW()=FirstDataRow,1,B323+1))</f>
      </c>
      <c r="C324" s="32"/>
      <c r="D324" s="32"/>
      <c r="E324" s="32"/>
      <c r="F324" s="32">
        <f t="shared" si="36"/>
      </c>
      <c r="G324" s="32"/>
      <c r="H324" s="32"/>
      <c r="I324" s="32"/>
      <c r="J324" s="32"/>
      <c r="K324" s="32"/>
      <c r="L324" s="32"/>
      <c r="M324" s="99">
        <f t="shared" si="37"/>
      </c>
      <c r="N324" s="99">
        <f t="shared" si="38"/>
      </c>
      <c r="O324" s="99">
        <f t="shared" si="39"/>
      </c>
      <c r="P324" s="30"/>
      <c r="Q324" s="32"/>
      <c r="R324" s="32"/>
      <c r="S324" s="32"/>
      <c r="T324" s="60">
        <f t="shared" si="40"/>
      </c>
      <c r="U324" s="30"/>
      <c r="V324" s="32"/>
      <c r="W324" s="32"/>
      <c r="X324" s="32"/>
      <c r="Y324" s="32"/>
      <c r="Z324" s="32"/>
      <c r="AA324" s="85">
        <f t="shared" si="41"/>
        <v>1900</v>
      </c>
      <c r="AB324" s="87">
        <f t="shared" si="42"/>
        <v>299</v>
      </c>
      <c r="AC324" s="88" t="b">
        <f t="shared" si="35"/>
        <v>0</v>
      </c>
      <c r="AD324" s="87" t="e">
        <f>VLOOKUP(E324,FieldElevations,2,FALSE)</f>
        <v>#N/A</v>
      </c>
      <c r="AE324" s="87"/>
      <c r="AF324" s="87"/>
      <c r="AG324" s="87"/>
    </row>
    <row r="325" spans="1:33" ht="12.75">
      <c r="A325" s="102"/>
      <c r="B325" s="101">
        <f>IF(AA325&lt;1902,"",IF(ROW()=FirstDataRow,1,B324+1))</f>
      </c>
      <c r="C325" s="32"/>
      <c r="D325" s="32"/>
      <c r="E325" s="32"/>
      <c r="F325" s="32">
        <f t="shared" si="36"/>
      </c>
      <c r="G325" s="32"/>
      <c r="H325" s="32"/>
      <c r="I325" s="32"/>
      <c r="J325" s="32"/>
      <c r="K325" s="32"/>
      <c r="L325" s="32"/>
      <c r="M325" s="99">
        <f t="shared" si="37"/>
      </c>
      <c r="N325" s="99">
        <f t="shared" si="38"/>
      </c>
      <c r="O325" s="99">
        <f t="shared" si="39"/>
      </c>
      <c r="P325" s="30"/>
      <c r="Q325" s="32"/>
      <c r="R325" s="32"/>
      <c r="S325" s="32"/>
      <c r="T325" s="60">
        <f t="shared" si="40"/>
      </c>
      <c r="U325" s="30"/>
      <c r="V325" s="32"/>
      <c r="W325" s="32"/>
      <c r="X325" s="32"/>
      <c r="Y325" s="32"/>
      <c r="Z325" s="32"/>
      <c r="AA325" s="85">
        <f t="shared" si="41"/>
        <v>1900</v>
      </c>
      <c r="AB325" s="87">
        <f t="shared" si="42"/>
        <v>300</v>
      </c>
      <c r="AC325" s="88" t="b">
        <f t="shared" si="35"/>
        <v>1</v>
      </c>
      <c r="AD325" s="87" t="e">
        <f>VLOOKUP(E325,FieldElevations,2,FALSE)</f>
        <v>#N/A</v>
      </c>
      <c r="AE325" s="87"/>
      <c r="AF325" s="87"/>
      <c r="AG325" s="87"/>
    </row>
    <row r="326" spans="1:33" ht="12.75">
      <c r="A326" s="102"/>
      <c r="B326" s="101">
        <f>IF(AA326&lt;1902,"",IF(ROW()=FirstDataRow,1,B325+1))</f>
      </c>
      <c r="C326" s="32"/>
      <c r="D326" s="32"/>
      <c r="E326" s="32"/>
      <c r="F326" s="32">
        <f t="shared" si="36"/>
      </c>
      <c r="G326" s="32"/>
      <c r="H326" s="32"/>
      <c r="I326" s="32"/>
      <c r="J326" s="32"/>
      <c r="K326" s="32"/>
      <c r="L326" s="32"/>
      <c r="M326" s="99">
        <f t="shared" si="37"/>
      </c>
      <c r="N326" s="99">
        <f t="shared" si="38"/>
      </c>
      <c r="O326" s="99">
        <f t="shared" si="39"/>
      </c>
      <c r="P326" s="30"/>
      <c r="Q326" s="32"/>
      <c r="R326" s="32"/>
      <c r="S326" s="32"/>
      <c r="T326" s="60">
        <f t="shared" si="40"/>
      </c>
      <c r="U326" s="30"/>
      <c r="V326" s="32"/>
      <c r="W326" s="32"/>
      <c r="X326" s="32"/>
      <c r="Y326" s="32"/>
      <c r="Z326" s="32"/>
      <c r="AA326" s="85">
        <f t="shared" si="41"/>
        <v>1900</v>
      </c>
      <c r="AB326" s="87">
        <f t="shared" si="42"/>
        <v>301</v>
      </c>
      <c r="AC326" s="88" t="b">
        <f t="shared" si="35"/>
        <v>0</v>
      </c>
      <c r="AD326" s="87" t="e">
        <f>VLOOKUP(E326,FieldElevations,2,FALSE)</f>
        <v>#N/A</v>
      </c>
      <c r="AE326" s="87"/>
      <c r="AF326" s="87"/>
      <c r="AG326" s="87"/>
    </row>
    <row r="327" spans="1:33" ht="12.75">
      <c r="A327" s="102"/>
      <c r="B327" s="101">
        <f>IF(AA327&lt;1902,"",IF(ROW()=FirstDataRow,1,B326+1))</f>
      </c>
      <c r="C327" s="32"/>
      <c r="D327" s="32"/>
      <c r="E327" s="32"/>
      <c r="F327" s="32">
        <f t="shared" si="36"/>
      </c>
      <c r="G327" s="32"/>
      <c r="H327" s="32"/>
      <c r="I327" s="32"/>
      <c r="J327" s="32"/>
      <c r="K327" s="32"/>
      <c r="L327" s="32"/>
      <c r="M327" s="99">
        <f t="shared" si="37"/>
      </c>
      <c r="N327" s="99">
        <f t="shared" si="38"/>
      </c>
      <c r="O327" s="99">
        <f t="shared" si="39"/>
      </c>
      <c r="P327" s="30"/>
      <c r="Q327" s="32"/>
      <c r="R327" s="32"/>
      <c r="S327" s="32"/>
      <c r="T327" s="60">
        <f t="shared" si="40"/>
      </c>
      <c r="U327" s="30"/>
      <c r="V327" s="32"/>
      <c r="W327" s="32"/>
      <c r="X327" s="32"/>
      <c r="Y327" s="32"/>
      <c r="Z327" s="32"/>
      <c r="AA327" s="85">
        <f t="shared" si="41"/>
        <v>1900</v>
      </c>
      <c r="AB327" s="87">
        <f t="shared" si="42"/>
        <v>302</v>
      </c>
      <c r="AC327" s="88" t="b">
        <f t="shared" si="35"/>
        <v>0</v>
      </c>
      <c r="AD327" s="87" t="e">
        <f>VLOOKUP(E327,FieldElevations,2,FALSE)</f>
        <v>#N/A</v>
      </c>
      <c r="AE327" s="87"/>
      <c r="AF327" s="87"/>
      <c r="AG327" s="87"/>
    </row>
    <row r="328" spans="1:33" ht="12.75">
      <c r="A328" s="102"/>
      <c r="B328" s="101">
        <f>IF(AA328&lt;1902,"",IF(ROW()=FirstDataRow,1,B327+1))</f>
      </c>
      <c r="C328" s="32"/>
      <c r="D328" s="32"/>
      <c r="E328" s="32"/>
      <c r="F328" s="32">
        <f t="shared" si="36"/>
      </c>
      <c r="G328" s="32"/>
      <c r="H328" s="32"/>
      <c r="I328" s="32"/>
      <c r="J328" s="32"/>
      <c r="K328" s="32"/>
      <c r="L328" s="32"/>
      <c r="M328" s="99">
        <f t="shared" si="37"/>
      </c>
      <c r="N328" s="99">
        <f t="shared" si="38"/>
      </c>
      <c r="O328" s="99">
        <f t="shared" si="39"/>
      </c>
      <c r="P328" s="30"/>
      <c r="Q328" s="32"/>
      <c r="R328" s="32"/>
      <c r="S328" s="32"/>
      <c r="T328" s="60">
        <f t="shared" si="40"/>
      </c>
      <c r="U328" s="30"/>
      <c r="V328" s="32"/>
      <c r="W328" s="32"/>
      <c r="X328" s="32"/>
      <c r="Y328" s="32"/>
      <c r="Z328" s="32"/>
      <c r="AA328" s="85">
        <f t="shared" si="41"/>
        <v>1900</v>
      </c>
      <c r="AB328" s="87">
        <f t="shared" si="42"/>
        <v>303</v>
      </c>
      <c r="AC328" s="88" t="b">
        <f t="shared" si="35"/>
        <v>0</v>
      </c>
      <c r="AD328" s="87" t="e">
        <f>VLOOKUP(E328,FieldElevations,2,FALSE)</f>
        <v>#N/A</v>
      </c>
      <c r="AE328" s="87"/>
      <c r="AF328" s="87"/>
      <c r="AG328" s="87"/>
    </row>
    <row r="329" spans="1:33" ht="12.75">
      <c r="A329" s="102"/>
      <c r="B329" s="101">
        <f>IF(AA329&lt;1902,"",IF(ROW()=FirstDataRow,1,B328+1))</f>
      </c>
      <c r="C329" s="32"/>
      <c r="D329" s="32"/>
      <c r="E329" s="32"/>
      <c r="F329" s="32">
        <f t="shared" si="36"/>
      </c>
      <c r="G329" s="32"/>
      <c r="H329" s="32"/>
      <c r="I329" s="32"/>
      <c r="J329" s="32"/>
      <c r="K329" s="32"/>
      <c r="L329" s="32"/>
      <c r="M329" s="99">
        <f t="shared" si="37"/>
      </c>
      <c r="N329" s="99">
        <f t="shared" si="38"/>
      </c>
      <c r="O329" s="99">
        <f t="shared" si="39"/>
      </c>
      <c r="P329" s="30"/>
      <c r="Q329" s="32"/>
      <c r="R329" s="32"/>
      <c r="S329" s="32"/>
      <c r="T329" s="60">
        <f t="shared" si="40"/>
      </c>
      <c r="U329" s="30"/>
      <c r="V329" s="32"/>
      <c r="W329" s="32"/>
      <c r="X329" s="32"/>
      <c r="Y329" s="32"/>
      <c r="Z329" s="32"/>
      <c r="AA329" s="85">
        <f t="shared" si="41"/>
        <v>1900</v>
      </c>
      <c r="AB329" s="87">
        <f t="shared" si="42"/>
        <v>304</v>
      </c>
      <c r="AC329" s="88" t="b">
        <f t="shared" si="35"/>
        <v>0</v>
      </c>
      <c r="AD329" s="87" t="e">
        <f>VLOOKUP(E329,FieldElevations,2,FALSE)</f>
        <v>#N/A</v>
      </c>
      <c r="AE329" s="87"/>
      <c r="AF329" s="87"/>
      <c r="AG329" s="87"/>
    </row>
    <row r="330" spans="1:33" ht="12.75">
      <c r="A330" s="102"/>
      <c r="B330" s="101">
        <f>IF(AA330&lt;1902,"",IF(ROW()=FirstDataRow,1,B329+1))</f>
      </c>
      <c r="C330" s="32"/>
      <c r="D330" s="32"/>
      <c r="E330" s="32"/>
      <c r="F330" s="32">
        <f t="shared" si="36"/>
      </c>
      <c r="G330" s="32"/>
      <c r="H330" s="32"/>
      <c r="I330" s="32"/>
      <c r="J330" s="32"/>
      <c r="K330" s="32"/>
      <c r="L330" s="32"/>
      <c r="M330" s="99">
        <f t="shared" si="37"/>
      </c>
      <c r="N330" s="99">
        <f t="shared" si="38"/>
      </c>
      <c r="O330" s="99">
        <f t="shared" si="39"/>
      </c>
      <c r="P330" s="30"/>
      <c r="Q330" s="32"/>
      <c r="R330" s="32"/>
      <c r="S330" s="32"/>
      <c r="T330" s="60">
        <f t="shared" si="40"/>
      </c>
      <c r="U330" s="30"/>
      <c r="V330" s="32"/>
      <c r="W330" s="32"/>
      <c r="X330" s="32"/>
      <c r="Y330" s="32"/>
      <c r="Z330" s="32"/>
      <c r="AA330" s="85">
        <f t="shared" si="41"/>
        <v>1900</v>
      </c>
      <c r="AB330" s="87">
        <f t="shared" si="42"/>
        <v>305</v>
      </c>
      <c r="AC330" s="88" t="b">
        <f t="shared" si="35"/>
        <v>0</v>
      </c>
      <c r="AD330" s="87" t="e">
        <f>VLOOKUP(E330,FieldElevations,2,FALSE)</f>
        <v>#N/A</v>
      </c>
      <c r="AE330" s="87"/>
      <c r="AF330" s="87"/>
      <c r="AG330" s="87"/>
    </row>
    <row r="331" spans="1:33" ht="12.75">
      <c r="A331" s="102"/>
      <c r="B331" s="101">
        <f>IF(AA331&lt;1902,"",IF(ROW()=FirstDataRow,1,B330+1))</f>
      </c>
      <c r="C331" s="32"/>
      <c r="D331" s="32"/>
      <c r="E331" s="32"/>
      <c r="F331" s="32">
        <f t="shared" si="36"/>
      </c>
      <c r="G331" s="32"/>
      <c r="H331" s="32"/>
      <c r="I331" s="32"/>
      <c r="J331" s="32"/>
      <c r="K331" s="32"/>
      <c r="L331" s="32"/>
      <c r="M331" s="99">
        <f t="shared" si="37"/>
      </c>
      <c r="N331" s="99">
        <f t="shared" si="38"/>
      </c>
      <c r="O331" s="99">
        <f t="shared" si="39"/>
      </c>
      <c r="P331" s="30"/>
      <c r="Q331" s="32"/>
      <c r="R331" s="32"/>
      <c r="S331" s="32"/>
      <c r="T331" s="60">
        <f t="shared" si="40"/>
      </c>
      <c r="U331" s="30"/>
      <c r="V331" s="32"/>
      <c r="W331" s="32"/>
      <c r="X331" s="32"/>
      <c r="Y331" s="32"/>
      <c r="Z331" s="32"/>
      <c r="AA331" s="85">
        <f t="shared" si="41"/>
        <v>1900</v>
      </c>
      <c r="AB331" s="87">
        <f t="shared" si="42"/>
        <v>306</v>
      </c>
      <c r="AC331" s="88" t="b">
        <f t="shared" si="35"/>
        <v>0</v>
      </c>
      <c r="AD331" s="87" t="e">
        <f>VLOOKUP(E331,FieldElevations,2,FALSE)</f>
        <v>#N/A</v>
      </c>
      <c r="AE331" s="87"/>
      <c r="AF331" s="87"/>
      <c r="AG331" s="87"/>
    </row>
    <row r="332" spans="1:33" ht="12.75">
      <c r="A332" s="102"/>
      <c r="B332" s="101">
        <f>IF(AA332&lt;1902,"",IF(ROW()=FirstDataRow,1,B331+1))</f>
      </c>
      <c r="C332" s="32"/>
      <c r="D332" s="32"/>
      <c r="E332" s="32"/>
      <c r="F332" s="32">
        <f t="shared" si="36"/>
      </c>
      <c r="G332" s="32"/>
      <c r="H332" s="32"/>
      <c r="I332" s="32"/>
      <c r="J332" s="32"/>
      <c r="K332" s="32"/>
      <c r="L332" s="32"/>
      <c r="M332" s="99">
        <f t="shared" si="37"/>
      </c>
      <c r="N332" s="99">
        <f t="shared" si="38"/>
      </c>
      <c r="O332" s="99">
        <f t="shared" si="39"/>
      </c>
      <c r="P332" s="30"/>
      <c r="Q332" s="32"/>
      <c r="R332" s="32"/>
      <c r="S332" s="32"/>
      <c r="T332" s="60">
        <f t="shared" si="40"/>
      </c>
      <c r="U332" s="30"/>
      <c r="V332" s="32"/>
      <c r="W332" s="32"/>
      <c r="X332" s="32"/>
      <c r="Y332" s="32"/>
      <c r="Z332" s="32"/>
      <c r="AA332" s="85">
        <f t="shared" si="41"/>
        <v>1900</v>
      </c>
      <c r="AB332" s="87">
        <f t="shared" si="42"/>
        <v>307</v>
      </c>
      <c r="AC332" s="88" t="b">
        <f t="shared" si="35"/>
        <v>0</v>
      </c>
      <c r="AD332" s="87" t="e">
        <f>VLOOKUP(E332,FieldElevations,2,FALSE)</f>
        <v>#N/A</v>
      </c>
      <c r="AE332" s="87"/>
      <c r="AF332" s="87"/>
      <c r="AG332" s="87"/>
    </row>
    <row r="333" spans="1:33" ht="12.75">
      <c r="A333" s="102"/>
      <c r="B333" s="101">
        <f>IF(AA333&lt;1902,"",IF(ROW()=FirstDataRow,1,B332+1))</f>
      </c>
      <c r="C333" s="32"/>
      <c r="D333" s="32"/>
      <c r="E333" s="32"/>
      <c r="F333" s="32">
        <f t="shared" si="36"/>
      </c>
      <c r="G333" s="32"/>
      <c r="H333" s="32"/>
      <c r="I333" s="32"/>
      <c r="J333" s="32"/>
      <c r="K333" s="32"/>
      <c r="L333" s="32"/>
      <c r="M333" s="99">
        <f t="shared" si="37"/>
      </c>
      <c r="N333" s="99">
        <f t="shared" si="38"/>
      </c>
      <c r="O333" s="99">
        <f t="shared" si="39"/>
      </c>
      <c r="P333" s="30"/>
      <c r="Q333" s="32"/>
      <c r="R333" s="32"/>
      <c r="S333" s="32"/>
      <c r="T333" s="60">
        <f t="shared" si="40"/>
      </c>
      <c r="U333" s="30"/>
      <c r="V333" s="32"/>
      <c r="W333" s="32"/>
      <c r="X333" s="32"/>
      <c r="Y333" s="32"/>
      <c r="Z333" s="32"/>
      <c r="AA333" s="85">
        <f t="shared" si="41"/>
        <v>1900</v>
      </c>
      <c r="AB333" s="87">
        <f t="shared" si="42"/>
        <v>308</v>
      </c>
      <c r="AC333" s="88" t="b">
        <f t="shared" si="35"/>
        <v>0</v>
      </c>
      <c r="AD333" s="87" t="e">
        <f>VLOOKUP(E333,FieldElevations,2,FALSE)</f>
        <v>#N/A</v>
      </c>
      <c r="AE333" s="87"/>
      <c r="AF333" s="87"/>
      <c r="AG333" s="87"/>
    </row>
    <row r="334" spans="1:33" ht="12.75">
      <c r="A334" s="102"/>
      <c r="B334" s="101">
        <f>IF(AA334&lt;1902,"",IF(ROW()=FirstDataRow,1,B333+1))</f>
      </c>
      <c r="C334" s="32"/>
      <c r="D334" s="32"/>
      <c r="E334" s="32"/>
      <c r="F334" s="32">
        <f t="shared" si="36"/>
      </c>
      <c r="G334" s="32"/>
      <c r="H334" s="32"/>
      <c r="I334" s="32"/>
      <c r="J334" s="32"/>
      <c r="K334" s="32"/>
      <c r="L334" s="32"/>
      <c r="M334" s="99">
        <f t="shared" si="37"/>
      </c>
      <c r="N334" s="99">
        <f t="shared" si="38"/>
      </c>
      <c r="O334" s="99">
        <f t="shared" si="39"/>
      </c>
      <c r="P334" s="30"/>
      <c r="Q334" s="32"/>
      <c r="R334" s="32"/>
      <c r="S334" s="32"/>
      <c r="T334" s="60">
        <f t="shared" si="40"/>
      </c>
      <c r="U334" s="30"/>
      <c r="V334" s="32"/>
      <c r="W334" s="32"/>
      <c r="X334" s="32"/>
      <c r="Y334" s="32"/>
      <c r="Z334" s="32"/>
      <c r="AA334" s="85">
        <f t="shared" si="41"/>
        <v>1900</v>
      </c>
      <c r="AB334" s="87">
        <f t="shared" si="42"/>
        <v>309</v>
      </c>
      <c r="AC334" s="88" t="b">
        <f t="shared" si="35"/>
        <v>0</v>
      </c>
      <c r="AD334" s="87" t="e">
        <f>VLOOKUP(E334,FieldElevations,2,FALSE)</f>
        <v>#N/A</v>
      </c>
      <c r="AE334" s="87"/>
      <c r="AF334" s="87"/>
      <c r="AG334" s="87"/>
    </row>
    <row r="335" spans="1:33" ht="12.75">
      <c r="A335" s="102"/>
      <c r="B335" s="101">
        <f>IF(AA335&lt;1902,"",IF(ROW()=FirstDataRow,1,B334+1))</f>
      </c>
      <c r="C335" s="32"/>
      <c r="D335" s="32"/>
      <c r="E335" s="32"/>
      <c r="F335" s="32">
        <f t="shared" si="36"/>
      </c>
      <c r="G335" s="32"/>
      <c r="H335" s="32"/>
      <c r="I335" s="32"/>
      <c r="J335" s="32"/>
      <c r="K335" s="32"/>
      <c r="L335" s="32"/>
      <c r="M335" s="99">
        <f t="shared" si="37"/>
      </c>
      <c r="N335" s="99">
        <f t="shared" si="38"/>
      </c>
      <c r="O335" s="99">
        <f t="shared" si="39"/>
      </c>
      <c r="P335" s="30"/>
      <c r="Q335" s="32"/>
      <c r="R335" s="32"/>
      <c r="S335" s="32"/>
      <c r="T335" s="60">
        <f t="shared" si="40"/>
      </c>
      <c r="U335" s="30"/>
      <c r="V335" s="32"/>
      <c r="W335" s="32"/>
      <c r="X335" s="32"/>
      <c r="Y335" s="32"/>
      <c r="Z335" s="32"/>
      <c r="AA335" s="85">
        <f t="shared" si="41"/>
        <v>1900</v>
      </c>
      <c r="AB335" s="87">
        <f t="shared" si="42"/>
        <v>310</v>
      </c>
      <c r="AC335" s="88" t="b">
        <f t="shared" si="35"/>
        <v>1</v>
      </c>
      <c r="AD335" s="87" t="e">
        <f>VLOOKUP(E335,FieldElevations,2,FALSE)</f>
        <v>#N/A</v>
      </c>
      <c r="AE335" s="87"/>
      <c r="AF335" s="87"/>
      <c r="AG335" s="87"/>
    </row>
    <row r="336" spans="1:33" ht="12.75">
      <c r="A336" s="102"/>
      <c r="B336" s="101">
        <f>IF(AA336&lt;1902,"",IF(ROW()=FirstDataRow,1,B335+1))</f>
      </c>
      <c r="C336" s="32"/>
      <c r="D336" s="32"/>
      <c r="E336" s="32"/>
      <c r="F336" s="32">
        <f t="shared" si="36"/>
      </c>
      <c r="G336" s="32"/>
      <c r="H336" s="32"/>
      <c r="I336" s="32"/>
      <c r="J336" s="32"/>
      <c r="K336" s="32"/>
      <c r="L336" s="32"/>
      <c r="M336" s="99">
        <f t="shared" si="37"/>
      </c>
      <c r="N336" s="99">
        <f t="shared" si="38"/>
      </c>
      <c r="O336" s="99">
        <f t="shared" si="39"/>
      </c>
      <c r="P336" s="30"/>
      <c r="Q336" s="32"/>
      <c r="R336" s="32"/>
      <c r="S336" s="32"/>
      <c r="T336" s="60">
        <f t="shared" si="40"/>
      </c>
      <c r="U336" s="30"/>
      <c r="V336" s="32"/>
      <c r="W336" s="32"/>
      <c r="X336" s="32"/>
      <c r="Y336" s="32"/>
      <c r="Z336" s="32"/>
      <c r="AA336" s="85">
        <f t="shared" si="41"/>
        <v>1900</v>
      </c>
      <c r="AB336" s="87">
        <f t="shared" si="42"/>
        <v>311</v>
      </c>
      <c r="AC336" s="88" t="b">
        <f t="shared" si="35"/>
        <v>0</v>
      </c>
      <c r="AD336" s="87" t="e">
        <f>VLOOKUP(E336,FieldElevations,2,FALSE)</f>
        <v>#N/A</v>
      </c>
      <c r="AE336" s="87"/>
      <c r="AF336" s="87"/>
      <c r="AG336" s="87"/>
    </row>
    <row r="337" spans="1:33" ht="12.75">
      <c r="A337" s="102"/>
      <c r="B337" s="101">
        <f>IF(AA337&lt;1902,"",IF(ROW()=FirstDataRow,1,B336+1))</f>
      </c>
      <c r="C337" s="32"/>
      <c r="D337" s="32"/>
      <c r="E337" s="32"/>
      <c r="F337" s="32">
        <f t="shared" si="36"/>
      </c>
      <c r="G337" s="32"/>
      <c r="H337" s="32"/>
      <c r="I337" s="32"/>
      <c r="J337" s="32"/>
      <c r="K337" s="32"/>
      <c r="L337" s="32"/>
      <c r="M337" s="99">
        <f t="shared" si="37"/>
      </c>
      <c r="N337" s="99">
        <f t="shared" si="38"/>
      </c>
      <c r="O337" s="99">
        <f t="shared" si="39"/>
      </c>
      <c r="P337" s="30"/>
      <c r="Q337" s="32"/>
      <c r="R337" s="32"/>
      <c r="S337" s="32"/>
      <c r="T337" s="60">
        <f t="shared" si="40"/>
      </c>
      <c r="U337" s="30"/>
      <c r="V337" s="32"/>
      <c r="W337" s="32"/>
      <c r="X337" s="32"/>
      <c r="Y337" s="32"/>
      <c r="Z337" s="32"/>
      <c r="AA337" s="85">
        <f t="shared" si="41"/>
        <v>1900</v>
      </c>
      <c r="AB337" s="87">
        <f t="shared" si="42"/>
        <v>312</v>
      </c>
      <c r="AC337" s="88" t="b">
        <f t="shared" si="35"/>
        <v>0</v>
      </c>
      <c r="AD337" s="87" t="e">
        <f>VLOOKUP(E337,FieldElevations,2,FALSE)</f>
        <v>#N/A</v>
      </c>
      <c r="AE337" s="87"/>
      <c r="AF337" s="87"/>
      <c r="AG337" s="87"/>
    </row>
    <row r="338" spans="1:33" ht="12.75">
      <c r="A338" s="102"/>
      <c r="B338" s="101">
        <f>IF(AA338&lt;1902,"",IF(ROW()=FirstDataRow,1,B337+1))</f>
      </c>
      <c r="C338" s="32"/>
      <c r="D338" s="32"/>
      <c r="E338" s="32"/>
      <c r="F338" s="32">
        <f t="shared" si="36"/>
      </c>
      <c r="G338" s="32"/>
      <c r="H338" s="32"/>
      <c r="I338" s="32"/>
      <c r="J338" s="32"/>
      <c r="K338" s="32"/>
      <c r="L338" s="32"/>
      <c r="M338" s="99">
        <f t="shared" si="37"/>
      </c>
      <c r="N338" s="99">
        <f t="shared" si="38"/>
      </c>
      <c r="O338" s="99">
        <f t="shared" si="39"/>
      </c>
      <c r="P338" s="30"/>
      <c r="Q338" s="32"/>
      <c r="R338" s="32"/>
      <c r="S338" s="32"/>
      <c r="T338" s="60">
        <f t="shared" si="40"/>
      </c>
      <c r="U338" s="30"/>
      <c r="V338" s="32"/>
      <c r="W338" s="32"/>
      <c r="X338" s="32"/>
      <c r="Y338" s="32"/>
      <c r="Z338" s="32"/>
      <c r="AA338" s="85">
        <f t="shared" si="41"/>
        <v>1900</v>
      </c>
      <c r="AB338" s="87">
        <f t="shared" si="42"/>
        <v>313</v>
      </c>
      <c r="AC338" s="88" t="b">
        <f t="shared" si="35"/>
        <v>0</v>
      </c>
      <c r="AD338" s="87" t="e">
        <f>VLOOKUP(E338,FieldElevations,2,FALSE)</f>
        <v>#N/A</v>
      </c>
      <c r="AE338" s="87"/>
      <c r="AF338" s="87"/>
      <c r="AG338" s="87"/>
    </row>
    <row r="339" spans="1:33" ht="12.75">
      <c r="A339" s="102"/>
      <c r="B339" s="101">
        <f>IF(AA339&lt;1902,"",IF(ROW()=FirstDataRow,1,B338+1))</f>
      </c>
      <c r="C339" s="32"/>
      <c r="D339" s="32"/>
      <c r="E339" s="32"/>
      <c r="F339" s="32">
        <f t="shared" si="36"/>
      </c>
      <c r="G339" s="32"/>
      <c r="H339" s="32"/>
      <c r="I339" s="32"/>
      <c r="J339" s="32"/>
      <c r="K339" s="32"/>
      <c r="L339" s="32"/>
      <c r="M339" s="99">
        <f t="shared" si="37"/>
      </c>
      <c r="N339" s="99">
        <f t="shared" si="38"/>
      </c>
      <c r="O339" s="99">
        <f t="shared" si="39"/>
      </c>
      <c r="P339" s="30"/>
      <c r="Q339" s="32"/>
      <c r="R339" s="32"/>
      <c r="S339" s="32"/>
      <c r="T339" s="60">
        <f t="shared" si="40"/>
      </c>
      <c r="U339" s="30"/>
      <c r="V339" s="32"/>
      <c r="W339" s="32"/>
      <c r="X339" s="32"/>
      <c r="Y339" s="32"/>
      <c r="Z339" s="32"/>
      <c r="AA339" s="85">
        <f t="shared" si="41"/>
        <v>1900</v>
      </c>
      <c r="AB339" s="87">
        <f t="shared" si="42"/>
        <v>314</v>
      </c>
      <c r="AC339" s="88" t="b">
        <f t="shared" si="35"/>
        <v>0</v>
      </c>
      <c r="AD339" s="87" t="e">
        <f>VLOOKUP(E339,FieldElevations,2,FALSE)</f>
        <v>#N/A</v>
      </c>
      <c r="AE339" s="87"/>
      <c r="AF339" s="87"/>
      <c r="AG339" s="87"/>
    </row>
    <row r="340" spans="1:33" ht="12.75">
      <c r="A340" s="102"/>
      <c r="B340" s="101">
        <f>IF(AA340&lt;1902,"",IF(ROW()=FirstDataRow,1,B339+1))</f>
      </c>
      <c r="C340" s="32"/>
      <c r="D340" s="32"/>
      <c r="E340" s="32"/>
      <c r="F340" s="32">
        <f t="shared" si="36"/>
      </c>
      <c r="G340" s="32"/>
      <c r="H340" s="32"/>
      <c r="I340" s="32"/>
      <c r="J340" s="32"/>
      <c r="K340" s="32"/>
      <c r="L340" s="32"/>
      <c r="M340" s="99">
        <f t="shared" si="37"/>
      </c>
      <c r="N340" s="99">
        <f t="shared" si="38"/>
      </c>
      <c r="O340" s="99">
        <f t="shared" si="39"/>
      </c>
      <c r="P340" s="30"/>
      <c r="Q340" s="32"/>
      <c r="R340" s="32"/>
      <c r="S340" s="32"/>
      <c r="T340" s="60">
        <f t="shared" si="40"/>
      </c>
      <c r="U340" s="30"/>
      <c r="V340" s="32"/>
      <c r="W340" s="32"/>
      <c r="X340" s="32"/>
      <c r="Y340" s="32"/>
      <c r="Z340" s="32"/>
      <c r="AA340" s="85">
        <f t="shared" si="41"/>
        <v>1900</v>
      </c>
      <c r="AB340" s="87">
        <f t="shared" si="42"/>
        <v>315</v>
      </c>
      <c r="AC340" s="88" t="b">
        <f t="shared" si="35"/>
        <v>0</v>
      </c>
      <c r="AD340" s="87" t="e">
        <f>VLOOKUP(E340,FieldElevations,2,FALSE)</f>
        <v>#N/A</v>
      </c>
      <c r="AE340" s="87"/>
      <c r="AF340" s="87"/>
      <c r="AG340" s="87"/>
    </row>
    <row r="341" spans="1:33" ht="12.75">
      <c r="A341" s="102"/>
      <c r="B341" s="101">
        <f>IF(AA341&lt;1902,"",IF(ROW()=FirstDataRow,1,B340+1))</f>
      </c>
      <c r="C341" s="32"/>
      <c r="D341" s="32"/>
      <c r="E341" s="32"/>
      <c r="F341" s="32">
        <f t="shared" si="36"/>
      </c>
      <c r="G341" s="32"/>
      <c r="H341" s="32"/>
      <c r="I341" s="32"/>
      <c r="J341" s="32"/>
      <c r="K341" s="32"/>
      <c r="L341" s="32"/>
      <c r="M341" s="99">
        <f t="shared" si="37"/>
      </c>
      <c r="N341" s="99">
        <f t="shared" si="38"/>
      </c>
      <c r="O341" s="99">
        <f t="shared" si="39"/>
      </c>
      <c r="P341" s="30"/>
      <c r="Q341" s="32"/>
      <c r="R341" s="32"/>
      <c r="S341" s="32"/>
      <c r="T341" s="60">
        <f t="shared" si="40"/>
      </c>
      <c r="U341" s="30"/>
      <c r="V341" s="32"/>
      <c r="W341" s="32"/>
      <c r="X341" s="32"/>
      <c r="Y341" s="32"/>
      <c r="Z341" s="32"/>
      <c r="AA341" s="85">
        <f t="shared" si="41"/>
        <v>1900</v>
      </c>
      <c r="AB341" s="87">
        <f t="shared" si="42"/>
        <v>316</v>
      </c>
      <c r="AC341" s="88" t="b">
        <f t="shared" si="35"/>
        <v>0</v>
      </c>
      <c r="AD341" s="87" t="e">
        <f>VLOOKUP(E341,FieldElevations,2,FALSE)</f>
        <v>#N/A</v>
      </c>
      <c r="AE341" s="87"/>
      <c r="AF341" s="87"/>
      <c r="AG341" s="87"/>
    </row>
    <row r="342" spans="1:33" ht="12.75">
      <c r="A342" s="102"/>
      <c r="B342" s="101">
        <f>IF(AA342&lt;1902,"",IF(ROW()=FirstDataRow,1,B341+1))</f>
      </c>
      <c r="C342" s="32"/>
      <c r="D342" s="32"/>
      <c r="E342" s="32"/>
      <c r="F342" s="32">
        <f t="shared" si="36"/>
      </c>
      <c r="G342" s="32"/>
      <c r="H342" s="32"/>
      <c r="I342" s="32"/>
      <c r="J342" s="32"/>
      <c r="K342" s="32"/>
      <c r="L342" s="32"/>
      <c r="M342" s="99">
        <f t="shared" si="37"/>
      </c>
      <c r="N342" s="99">
        <f t="shared" si="38"/>
      </c>
      <c r="O342" s="99">
        <f t="shared" si="39"/>
      </c>
      <c r="P342" s="30"/>
      <c r="Q342" s="32"/>
      <c r="R342" s="32"/>
      <c r="S342" s="32"/>
      <c r="T342" s="60">
        <f t="shared" si="40"/>
      </c>
      <c r="U342" s="30"/>
      <c r="V342" s="32"/>
      <c r="W342" s="32"/>
      <c r="X342" s="32"/>
      <c r="Y342" s="32"/>
      <c r="Z342" s="32"/>
      <c r="AA342" s="85">
        <f t="shared" si="41"/>
        <v>1900</v>
      </c>
      <c r="AB342" s="87">
        <f t="shared" si="42"/>
        <v>317</v>
      </c>
      <c r="AC342" s="88" t="b">
        <f t="shared" si="35"/>
        <v>0</v>
      </c>
      <c r="AD342" s="87" t="e">
        <f>VLOOKUP(E342,FieldElevations,2,FALSE)</f>
        <v>#N/A</v>
      </c>
      <c r="AE342" s="87"/>
      <c r="AF342" s="87"/>
      <c r="AG342" s="87"/>
    </row>
    <row r="343" spans="1:33" ht="12.75">
      <c r="A343" s="102"/>
      <c r="B343" s="101">
        <f>IF(AA343&lt;1902,"",IF(ROW()=FirstDataRow,1,B342+1))</f>
      </c>
      <c r="C343" s="32"/>
      <c r="D343" s="32"/>
      <c r="E343" s="32"/>
      <c r="F343" s="32">
        <f t="shared" si="36"/>
      </c>
      <c r="G343" s="32"/>
      <c r="H343" s="32"/>
      <c r="I343" s="32"/>
      <c r="J343" s="32"/>
      <c r="K343" s="32"/>
      <c r="L343" s="32"/>
      <c r="M343" s="99">
        <f t="shared" si="37"/>
      </c>
      <c r="N343" s="99">
        <f t="shared" si="38"/>
      </c>
      <c r="O343" s="99">
        <f t="shared" si="39"/>
      </c>
      <c r="P343" s="30"/>
      <c r="Q343" s="32"/>
      <c r="R343" s="32"/>
      <c r="S343" s="32"/>
      <c r="T343" s="60">
        <f t="shared" si="40"/>
      </c>
      <c r="U343" s="30"/>
      <c r="V343" s="32"/>
      <c r="W343" s="32"/>
      <c r="X343" s="32"/>
      <c r="Y343" s="32"/>
      <c r="Z343" s="32"/>
      <c r="AA343" s="85">
        <f t="shared" si="41"/>
        <v>1900</v>
      </c>
      <c r="AB343" s="87">
        <f t="shared" si="42"/>
        <v>318</v>
      </c>
      <c r="AC343" s="88" t="b">
        <f t="shared" si="35"/>
        <v>0</v>
      </c>
      <c r="AD343" s="87" t="e">
        <f>VLOOKUP(E343,FieldElevations,2,FALSE)</f>
        <v>#N/A</v>
      </c>
      <c r="AE343" s="87"/>
      <c r="AF343" s="87"/>
      <c r="AG343" s="87"/>
    </row>
    <row r="344" spans="1:33" ht="12.75">
      <c r="A344" s="102"/>
      <c r="B344" s="101">
        <f>IF(AA344&lt;1902,"",IF(ROW()=FirstDataRow,1,B343+1))</f>
      </c>
      <c r="C344" s="32"/>
      <c r="D344" s="32"/>
      <c r="E344" s="32"/>
      <c r="F344" s="32">
        <f t="shared" si="36"/>
      </c>
      <c r="G344" s="32"/>
      <c r="H344" s="32"/>
      <c r="I344" s="32"/>
      <c r="J344" s="32"/>
      <c r="K344" s="32"/>
      <c r="L344" s="32"/>
      <c r="M344" s="99">
        <f t="shared" si="37"/>
      </c>
      <c r="N344" s="99">
        <f t="shared" si="38"/>
      </c>
      <c r="O344" s="99">
        <f t="shared" si="39"/>
      </c>
      <c r="P344" s="30"/>
      <c r="Q344" s="32"/>
      <c r="R344" s="32"/>
      <c r="S344" s="32"/>
      <c r="T344" s="60">
        <f t="shared" si="40"/>
      </c>
      <c r="U344" s="30"/>
      <c r="V344" s="32"/>
      <c r="W344" s="32"/>
      <c r="X344" s="32"/>
      <c r="Y344" s="32"/>
      <c r="Z344" s="32"/>
      <c r="AA344" s="85">
        <f t="shared" si="41"/>
        <v>1900</v>
      </c>
      <c r="AB344" s="87">
        <f t="shared" si="42"/>
        <v>319</v>
      </c>
      <c r="AC344" s="88" t="b">
        <f t="shared" si="35"/>
        <v>0</v>
      </c>
      <c r="AD344" s="87" t="e">
        <f>VLOOKUP(E344,FieldElevations,2,FALSE)</f>
        <v>#N/A</v>
      </c>
      <c r="AE344" s="87"/>
      <c r="AF344" s="87"/>
      <c r="AG344" s="87"/>
    </row>
    <row r="345" spans="1:33" ht="12.75">
      <c r="A345" s="102"/>
      <c r="B345" s="101">
        <f>IF(AA345&lt;1902,"",IF(ROW()=FirstDataRow,1,B344+1))</f>
      </c>
      <c r="C345" s="32"/>
      <c r="D345" s="32"/>
      <c r="E345" s="32"/>
      <c r="F345" s="32">
        <f t="shared" si="36"/>
      </c>
      <c r="G345" s="32"/>
      <c r="H345" s="32"/>
      <c r="I345" s="32"/>
      <c r="J345" s="32"/>
      <c r="K345" s="32"/>
      <c r="L345" s="32"/>
      <c r="M345" s="99">
        <f t="shared" si="37"/>
      </c>
      <c r="N345" s="99">
        <f t="shared" si="38"/>
      </c>
      <c r="O345" s="99">
        <f t="shared" si="39"/>
      </c>
      <c r="P345" s="30"/>
      <c r="Q345" s="32"/>
      <c r="R345" s="32"/>
      <c r="S345" s="32"/>
      <c r="T345" s="60">
        <f t="shared" si="40"/>
      </c>
      <c r="U345" s="30"/>
      <c r="V345" s="32"/>
      <c r="W345" s="32"/>
      <c r="X345" s="32"/>
      <c r="Y345" s="32"/>
      <c r="Z345" s="32"/>
      <c r="AA345" s="85">
        <f t="shared" si="41"/>
        <v>1900</v>
      </c>
      <c r="AB345" s="87">
        <f t="shared" si="42"/>
        <v>320</v>
      </c>
      <c r="AC345" s="88" t="b">
        <f t="shared" si="35"/>
        <v>1</v>
      </c>
      <c r="AD345" s="87" t="e">
        <f>VLOOKUP(E345,FieldElevations,2,FALSE)</f>
        <v>#N/A</v>
      </c>
      <c r="AE345" s="87"/>
      <c r="AF345" s="87"/>
      <c r="AG345" s="87"/>
    </row>
    <row r="346" spans="1:33" ht="12.75">
      <c r="A346" s="102"/>
      <c r="B346" s="101">
        <f>IF(AA346&lt;1902,"",IF(ROW()=FirstDataRow,1,B345+1))</f>
      </c>
      <c r="C346" s="32"/>
      <c r="D346" s="32"/>
      <c r="E346" s="32"/>
      <c r="F346" s="32">
        <f t="shared" si="36"/>
      </c>
      <c r="G346" s="32"/>
      <c r="H346" s="32"/>
      <c r="I346" s="32"/>
      <c r="J346" s="32"/>
      <c r="K346" s="32"/>
      <c r="L346" s="32"/>
      <c r="M346" s="99">
        <f t="shared" si="37"/>
      </c>
      <c r="N346" s="99">
        <f t="shared" si="38"/>
      </c>
      <c r="O346" s="99">
        <f t="shared" si="39"/>
      </c>
      <c r="P346" s="30"/>
      <c r="Q346" s="32"/>
      <c r="R346" s="32"/>
      <c r="S346" s="32"/>
      <c r="T346" s="60">
        <f t="shared" si="40"/>
      </c>
      <c r="U346" s="30"/>
      <c r="V346" s="32"/>
      <c r="W346" s="32"/>
      <c r="X346" s="32"/>
      <c r="Y346" s="32"/>
      <c r="Z346" s="32"/>
      <c r="AA346" s="85">
        <f t="shared" si="41"/>
        <v>1900</v>
      </c>
      <c r="AB346" s="87">
        <f t="shared" si="42"/>
        <v>321</v>
      </c>
      <c r="AC346" s="88" t="b">
        <f aca="true" t="shared" si="43" ref="AC346:AC409">AB346/10=INT(AB346/10)</f>
        <v>0</v>
      </c>
      <c r="AD346" s="87" t="e">
        <f>VLOOKUP(E346,FieldElevations,2,FALSE)</f>
        <v>#N/A</v>
      </c>
      <c r="AE346" s="87"/>
      <c r="AF346" s="87"/>
      <c r="AG346" s="87"/>
    </row>
    <row r="347" spans="1:33" ht="12.75">
      <c r="A347" s="102"/>
      <c r="B347" s="101">
        <f>IF(AA347&lt;1902,"",IF(ROW()=FirstDataRow,1,B346+1))</f>
      </c>
      <c r="C347" s="32"/>
      <c r="D347" s="32"/>
      <c r="E347" s="32"/>
      <c r="F347" s="32">
        <f aca="true" t="shared" si="44" ref="F347:F410">IF(E347=0,"",IF(ISERROR(AD347),"",AD347))</f>
      </c>
      <c r="G347" s="32"/>
      <c r="H347" s="32"/>
      <c r="I347" s="32"/>
      <c r="J347" s="32"/>
      <c r="K347" s="32"/>
      <c r="L347" s="32"/>
      <c r="M347" s="99">
        <f t="shared" si="37"/>
      </c>
      <c r="N347" s="99">
        <f t="shared" si="38"/>
      </c>
      <c r="O347" s="99">
        <f t="shared" si="39"/>
      </c>
      <c r="P347" s="30"/>
      <c r="Q347" s="32"/>
      <c r="R347" s="32"/>
      <c r="S347" s="32"/>
      <c r="T347" s="60">
        <f t="shared" si="40"/>
      </c>
      <c r="U347" s="30"/>
      <c r="V347" s="32"/>
      <c r="W347" s="32"/>
      <c r="X347" s="32"/>
      <c r="Y347" s="32"/>
      <c r="Z347" s="32"/>
      <c r="AA347" s="85">
        <f t="shared" si="41"/>
        <v>1900</v>
      </c>
      <c r="AB347" s="87">
        <f t="shared" si="42"/>
        <v>322</v>
      </c>
      <c r="AC347" s="88" t="b">
        <f t="shared" si="43"/>
        <v>0</v>
      </c>
      <c r="AD347" s="87" t="e">
        <f>VLOOKUP(E347,FieldElevations,2,FALSE)</f>
        <v>#N/A</v>
      </c>
      <c r="AE347" s="87"/>
      <c r="AF347" s="87"/>
      <c r="AG347" s="87"/>
    </row>
    <row r="348" spans="1:33" ht="12.75">
      <c r="A348" s="102"/>
      <c r="B348" s="101">
        <f>IF(AA348&lt;1902,"",IF(ROW()=FirstDataRow,1,B347+1))</f>
      </c>
      <c r="C348" s="32"/>
      <c r="D348" s="32"/>
      <c r="E348" s="32"/>
      <c r="F348" s="32">
        <f t="shared" si="44"/>
      </c>
      <c r="G348" s="32"/>
      <c r="H348" s="32"/>
      <c r="I348" s="32"/>
      <c r="J348" s="32"/>
      <c r="K348" s="32"/>
      <c r="L348" s="32"/>
      <c r="M348" s="99">
        <f t="shared" si="37"/>
      </c>
      <c r="N348" s="99">
        <f t="shared" si="38"/>
      </c>
      <c r="O348" s="99">
        <f t="shared" si="39"/>
      </c>
      <c r="P348" s="30"/>
      <c r="Q348" s="32"/>
      <c r="R348" s="32"/>
      <c r="S348" s="32"/>
      <c r="T348" s="60">
        <f t="shared" si="40"/>
      </c>
      <c r="U348" s="30"/>
      <c r="V348" s="32"/>
      <c r="W348" s="32"/>
      <c r="X348" s="32"/>
      <c r="Y348" s="32"/>
      <c r="Z348" s="32"/>
      <c r="AA348" s="85">
        <f t="shared" si="41"/>
        <v>1900</v>
      </c>
      <c r="AB348" s="87">
        <f t="shared" si="42"/>
        <v>323</v>
      </c>
      <c r="AC348" s="88" t="b">
        <f t="shared" si="43"/>
        <v>0</v>
      </c>
      <c r="AD348" s="87" t="e">
        <f>VLOOKUP(E348,FieldElevations,2,FALSE)</f>
        <v>#N/A</v>
      </c>
      <c r="AE348" s="87"/>
      <c r="AF348" s="87"/>
      <c r="AG348" s="87"/>
    </row>
    <row r="349" spans="1:33" ht="12.75">
      <c r="A349" s="102"/>
      <c r="B349" s="101">
        <f>IF(AA349&lt;1902,"",IF(ROW()=FirstDataRow,1,B348+1))</f>
      </c>
      <c r="C349" s="32"/>
      <c r="D349" s="32"/>
      <c r="E349" s="32"/>
      <c r="F349" s="32">
        <f t="shared" si="44"/>
      </c>
      <c r="G349" s="32"/>
      <c r="H349" s="32"/>
      <c r="I349" s="32"/>
      <c r="J349" s="32"/>
      <c r="K349" s="32"/>
      <c r="L349" s="32"/>
      <c r="M349" s="99">
        <f t="shared" si="37"/>
      </c>
      <c r="N349" s="99">
        <f t="shared" si="38"/>
      </c>
      <c r="O349" s="99">
        <f t="shared" si="39"/>
      </c>
      <c r="P349" s="30"/>
      <c r="Q349" s="32"/>
      <c r="R349" s="32"/>
      <c r="S349" s="32"/>
      <c r="T349" s="60">
        <f t="shared" si="40"/>
      </c>
      <c r="U349" s="30"/>
      <c r="V349" s="32"/>
      <c r="W349" s="32"/>
      <c r="X349" s="32"/>
      <c r="Y349" s="32"/>
      <c r="Z349" s="32"/>
      <c r="AA349" s="85">
        <f t="shared" si="41"/>
        <v>1900</v>
      </c>
      <c r="AB349" s="87">
        <f t="shared" si="42"/>
        <v>324</v>
      </c>
      <c r="AC349" s="88" t="b">
        <f t="shared" si="43"/>
        <v>0</v>
      </c>
      <c r="AD349" s="87" t="e">
        <f>VLOOKUP(E349,FieldElevations,2,FALSE)</f>
        <v>#N/A</v>
      </c>
      <c r="AE349" s="87"/>
      <c r="AF349" s="87"/>
      <c r="AG349" s="87"/>
    </row>
    <row r="350" spans="1:33" ht="12.75">
      <c r="A350" s="102"/>
      <c r="B350" s="101">
        <f>IF(AA350&lt;1902,"",IF(ROW()=FirstDataRow,1,B349+1))</f>
      </c>
      <c r="C350" s="32"/>
      <c r="D350" s="32"/>
      <c r="E350" s="32"/>
      <c r="F350" s="32">
        <f t="shared" si="44"/>
      </c>
      <c r="G350" s="32"/>
      <c r="H350" s="32"/>
      <c r="I350" s="32"/>
      <c r="J350" s="32"/>
      <c r="K350" s="32"/>
      <c r="L350" s="32"/>
      <c r="M350" s="99">
        <f t="shared" si="37"/>
      </c>
      <c r="N350" s="99">
        <f t="shared" si="38"/>
      </c>
      <c r="O350" s="99">
        <f t="shared" si="39"/>
      </c>
      <c r="P350" s="30"/>
      <c r="Q350" s="32"/>
      <c r="R350" s="32"/>
      <c r="S350" s="32"/>
      <c r="T350" s="60">
        <f t="shared" si="40"/>
      </c>
      <c r="U350" s="30"/>
      <c r="V350" s="32"/>
      <c r="W350" s="32"/>
      <c r="X350" s="32"/>
      <c r="Y350" s="32"/>
      <c r="Z350" s="32"/>
      <c r="AA350" s="85">
        <f t="shared" si="41"/>
        <v>1900</v>
      </c>
      <c r="AB350" s="87">
        <f t="shared" si="42"/>
        <v>325</v>
      </c>
      <c r="AC350" s="88" t="b">
        <f t="shared" si="43"/>
        <v>0</v>
      </c>
      <c r="AD350" s="87" t="e">
        <f>VLOOKUP(E350,FieldElevations,2,FALSE)</f>
        <v>#N/A</v>
      </c>
      <c r="AE350" s="87"/>
      <c r="AF350" s="87"/>
      <c r="AG350" s="87"/>
    </row>
    <row r="351" spans="1:33" ht="12.75">
      <c r="A351" s="102"/>
      <c r="B351" s="101">
        <f>IF(AA351&lt;1902,"",IF(ROW()=FirstDataRow,1,B350+1))</f>
      </c>
      <c r="C351" s="32"/>
      <c r="D351" s="32"/>
      <c r="E351" s="32"/>
      <c r="F351" s="32">
        <f t="shared" si="44"/>
      </c>
      <c r="G351" s="32"/>
      <c r="H351" s="32"/>
      <c r="I351" s="32"/>
      <c r="J351" s="32"/>
      <c r="K351" s="32"/>
      <c r="L351" s="32"/>
      <c r="M351" s="99">
        <f t="shared" si="37"/>
      </c>
      <c r="N351" s="99">
        <f t="shared" si="38"/>
      </c>
      <c r="O351" s="99">
        <f t="shared" si="39"/>
      </c>
      <c r="P351" s="30"/>
      <c r="Q351" s="32"/>
      <c r="R351" s="32"/>
      <c r="S351" s="32"/>
      <c r="T351" s="60">
        <f t="shared" si="40"/>
      </c>
      <c r="U351" s="30"/>
      <c r="V351" s="32"/>
      <c r="W351" s="32"/>
      <c r="X351" s="32"/>
      <c r="Y351" s="32"/>
      <c r="Z351" s="32"/>
      <c r="AA351" s="85">
        <f t="shared" si="41"/>
        <v>1900</v>
      </c>
      <c r="AB351" s="87">
        <f t="shared" si="42"/>
        <v>326</v>
      </c>
      <c r="AC351" s="88" t="b">
        <f t="shared" si="43"/>
        <v>0</v>
      </c>
      <c r="AD351" s="87" t="e">
        <f>VLOOKUP(E351,FieldElevations,2,FALSE)</f>
        <v>#N/A</v>
      </c>
      <c r="AE351" s="87"/>
      <c r="AF351" s="87"/>
      <c r="AG351" s="87"/>
    </row>
    <row r="352" spans="1:33" ht="12.75">
      <c r="A352" s="102"/>
      <c r="B352" s="101">
        <f>IF(AA352&lt;1902,"",IF(ROW()=FirstDataRow,1,B351+1))</f>
      </c>
      <c r="C352" s="32"/>
      <c r="D352" s="32"/>
      <c r="E352" s="32"/>
      <c r="F352" s="32">
        <f t="shared" si="44"/>
      </c>
      <c r="G352" s="32"/>
      <c r="H352" s="32"/>
      <c r="I352" s="32"/>
      <c r="J352" s="32"/>
      <c r="K352" s="32"/>
      <c r="L352" s="32"/>
      <c r="M352" s="99">
        <f t="shared" si="37"/>
      </c>
      <c r="N352" s="99">
        <f t="shared" si="38"/>
      </c>
      <c r="O352" s="99">
        <f t="shared" si="39"/>
      </c>
      <c r="P352" s="30"/>
      <c r="Q352" s="32"/>
      <c r="R352" s="32"/>
      <c r="S352" s="32"/>
      <c r="T352" s="60">
        <f t="shared" si="40"/>
      </c>
      <c r="U352" s="30"/>
      <c r="V352" s="32"/>
      <c r="W352" s="32"/>
      <c r="X352" s="32"/>
      <c r="Y352" s="32"/>
      <c r="Z352" s="32"/>
      <c r="AA352" s="85">
        <f t="shared" si="41"/>
        <v>1900</v>
      </c>
      <c r="AB352" s="87">
        <f t="shared" si="42"/>
        <v>327</v>
      </c>
      <c r="AC352" s="88" t="b">
        <f t="shared" si="43"/>
        <v>0</v>
      </c>
      <c r="AD352" s="87" t="e">
        <f>VLOOKUP(E352,FieldElevations,2,FALSE)</f>
        <v>#N/A</v>
      </c>
      <c r="AE352" s="87"/>
      <c r="AF352" s="87"/>
      <c r="AG352" s="87"/>
    </row>
    <row r="353" spans="1:33" ht="12.75">
      <c r="A353" s="102"/>
      <c r="B353" s="101">
        <f>IF(AA353&lt;1902,"",IF(ROW()=FirstDataRow,1,B352+1))</f>
      </c>
      <c r="C353" s="32"/>
      <c r="D353" s="32"/>
      <c r="E353" s="32"/>
      <c r="F353" s="32">
        <f t="shared" si="44"/>
      </c>
      <c r="G353" s="32"/>
      <c r="H353" s="32"/>
      <c r="I353" s="32"/>
      <c r="J353" s="32"/>
      <c r="K353" s="32"/>
      <c r="L353" s="32"/>
      <c r="M353" s="99">
        <f t="shared" si="37"/>
      </c>
      <c r="N353" s="99">
        <f t="shared" si="38"/>
      </c>
      <c r="O353" s="99">
        <f t="shared" si="39"/>
      </c>
      <c r="P353" s="30"/>
      <c r="Q353" s="32"/>
      <c r="R353" s="32"/>
      <c r="S353" s="32"/>
      <c r="T353" s="60">
        <f t="shared" si="40"/>
      </c>
      <c r="U353" s="30"/>
      <c r="V353" s="32"/>
      <c r="W353" s="32"/>
      <c r="X353" s="32"/>
      <c r="Y353" s="32"/>
      <c r="Z353" s="32"/>
      <c r="AA353" s="85">
        <f t="shared" si="41"/>
        <v>1900</v>
      </c>
      <c r="AB353" s="87">
        <f t="shared" si="42"/>
        <v>328</v>
      </c>
      <c r="AC353" s="88" t="b">
        <f t="shared" si="43"/>
        <v>0</v>
      </c>
      <c r="AD353" s="87" t="e">
        <f>VLOOKUP(E353,FieldElevations,2,FALSE)</f>
        <v>#N/A</v>
      </c>
      <c r="AE353" s="87"/>
      <c r="AF353" s="87"/>
      <c r="AG353" s="87"/>
    </row>
    <row r="354" spans="1:33" ht="12.75">
      <c r="A354" s="102"/>
      <c r="B354" s="101">
        <f>IF(AA354&lt;1902,"",IF(ROW()=FirstDataRow,1,B353+1))</f>
      </c>
      <c r="C354" s="32"/>
      <c r="D354" s="32"/>
      <c r="E354" s="32"/>
      <c r="F354" s="32">
        <f t="shared" si="44"/>
      </c>
      <c r="G354" s="32"/>
      <c r="H354" s="32"/>
      <c r="I354" s="32"/>
      <c r="J354" s="32"/>
      <c r="K354" s="32"/>
      <c r="L354" s="32"/>
      <c r="M354" s="99">
        <f aca="true" t="shared" si="45" ref="M354:M417">IF(COUNT(K354)&gt;0,K354-F354,"")</f>
      </c>
      <c r="N354" s="99">
        <f aca="true" t="shared" si="46" ref="N354:N417">IF(COUNT(K354)&gt;0,L354-F354,"")</f>
      </c>
      <c r="O354" s="99">
        <f aca="true" t="shared" si="47" ref="O354:O417">IF(COUNT(K354)&gt;0,N354-M354,"")</f>
      </c>
      <c r="P354" s="30"/>
      <c r="Q354" s="32"/>
      <c r="R354" s="32"/>
      <c r="S354" s="32"/>
      <c r="T354" s="60">
        <f aca="true" t="shared" si="48" ref="T354:T417">IF(Q354+R354+S354&gt;0,Q354+R354+S354,"")</f>
      </c>
      <c r="U354" s="30"/>
      <c r="V354" s="32"/>
      <c r="W354" s="32"/>
      <c r="X354" s="32"/>
      <c r="Y354" s="32"/>
      <c r="Z354" s="32"/>
      <c r="AA354" s="85">
        <f aca="true" t="shared" si="49" ref="AA354:AA417">YEAR(A354)</f>
        <v>1900</v>
      </c>
      <c r="AB354" s="87">
        <f aca="true" t="shared" si="50" ref="AB354:AB417">AB353+1</f>
        <v>329</v>
      </c>
      <c r="AC354" s="88" t="b">
        <f t="shared" si="43"/>
        <v>0</v>
      </c>
      <c r="AD354" s="87" t="e">
        <f>VLOOKUP(E354,FieldElevations,2,FALSE)</f>
        <v>#N/A</v>
      </c>
      <c r="AE354" s="87"/>
      <c r="AF354" s="87"/>
      <c r="AG354" s="87"/>
    </row>
    <row r="355" spans="1:33" ht="12.75">
      <c r="A355" s="102"/>
      <c r="B355" s="101">
        <f>IF(AA355&lt;1902,"",IF(ROW()=FirstDataRow,1,B354+1))</f>
      </c>
      <c r="C355" s="32"/>
      <c r="D355" s="32"/>
      <c r="E355" s="32"/>
      <c r="F355" s="32">
        <f t="shared" si="44"/>
      </c>
      <c r="G355" s="32"/>
      <c r="H355" s="32"/>
      <c r="I355" s="32"/>
      <c r="J355" s="32"/>
      <c r="K355" s="32"/>
      <c r="L355" s="32"/>
      <c r="M355" s="99">
        <f t="shared" si="45"/>
      </c>
      <c r="N355" s="99">
        <f t="shared" si="46"/>
      </c>
      <c r="O355" s="99">
        <f t="shared" si="47"/>
      </c>
      <c r="P355" s="30"/>
      <c r="Q355" s="32"/>
      <c r="R355" s="32"/>
      <c r="S355" s="32"/>
      <c r="T355" s="60">
        <f t="shared" si="48"/>
      </c>
      <c r="U355" s="30"/>
      <c r="V355" s="32"/>
      <c r="W355" s="32"/>
      <c r="X355" s="32"/>
      <c r="Y355" s="32"/>
      <c r="Z355" s="32"/>
      <c r="AA355" s="85">
        <f t="shared" si="49"/>
        <v>1900</v>
      </c>
      <c r="AB355" s="87">
        <f t="shared" si="50"/>
        <v>330</v>
      </c>
      <c r="AC355" s="88" t="b">
        <f t="shared" si="43"/>
        <v>1</v>
      </c>
      <c r="AD355" s="87" t="e">
        <f>VLOOKUP(E355,FieldElevations,2,FALSE)</f>
        <v>#N/A</v>
      </c>
      <c r="AE355" s="87"/>
      <c r="AF355" s="87"/>
      <c r="AG355" s="87"/>
    </row>
    <row r="356" spans="1:33" ht="12.75">
      <c r="A356" s="102"/>
      <c r="B356" s="101">
        <f>IF(AA356&lt;1902,"",IF(ROW()=FirstDataRow,1,B355+1))</f>
      </c>
      <c r="C356" s="32"/>
      <c r="D356" s="32"/>
      <c r="E356" s="32"/>
      <c r="F356" s="32">
        <f t="shared" si="44"/>
      </c>
      <c r="G356" s="32"/>
      <c r="H356" s="32"/>
      <c r="I356" s="32"/>
      <c r="J356" s="32"/>
      <c r="K356" s="32"/>
      <c r="L356" s="32"/>
      <c r="M356" s="99">
        <f t="shared" si="45"/>
      </c>
      <c r="N356" s="99">
        <f t="shared" si="46"/>
      </c>
      <c r="O356" s="99">
        <f t="shared" si="47"/>
      </c>
      <c r="P356" s="30"/>
      <c r="Q356" s="32"/>
      <c r="R356" s="32"/>
      <c r="S356" s="32"/>
      <c r="T356" s="60">
        <f t="shared" si="48"/>
      </c>
      <c r="U356" s="30"/>
      <c r="V356" s="32"/>
      <c r="W356" s="32"/>
      <c r="X356" s="32"/>
      <c r="Y356" s="32"/>
      <c r="Z356" s="32"/>
      <c r="AA356" s="85">
        <f t="shared" si="49"/>
        <v>1900</v>
      </c>
      <c r="AB356" s="87">
        <f t="shared" si="50"/>
        <v>331</v>
      </c>
      <c r="AC356" s="88" t="b">
        <f t="shared" si="43"/>
        <v>0</v>
      </c>
      <c r="AD356" s="87" t="e">
        <f>VLOOKUP(E356,FieldElevations,2,FALSE)</f>
        <v>#N/A</v>
      </c>
      <c r="AE356" s="87"/>
      <c r="AF356" s="87"/>
      <c r="AG356" s="87"/>
    </row>
    <row r="357" spans="1:33" ht="12.75">
      <c r="A357" s="102"/>
      <c r="B357" s="101">
        <f>IF(AA357&lt;1902,"",IF(ROW()=FirstDataRow,1,B356+1))</f>
      </c>
      <c r="C357" s="32"/>
      <c r="D357" s="32"/>
      <c r="E357" s="32"/>
      <c r="F357" s="32">
        <f t="shared" si="44"/>
      </c>
      <c r="G357" s="32"/>
      <c r="H357" s="32"/>
      <c r="I357" s="32"/>
      <c r="J357" s="32"/>
      <c r="K357" s="32"/>
      <c r="L357" s="32"/>
      <c r="M357" s="99">
        <f t="shared" si="45"/>
      </c>
      <c r="N357" s="99">
        <f t="shared" si="46"/>
      </c>
      <c r="O357" s="99">
        <f t="shared" si="47"/>
      </c>
      <c r="P357" s="30"/>
      <c r="Q357" s="32"/>
      <c r="R357" s="32"/>
      <c r="S357" s="32"/>
      <c r="T357" s="60">
        <f t="shared" si="48"/>
      </c>
      <c r="U357" s="30"/>
      <c r="V357" s="32"/>
      <c r="W357" s="32"/>
      <c r="X357" s="32"/>
      <c r="Y357" s="32"/>
      <c r="Z357" s="32"/>
      <c r="AA357" s="85">
        <f t="shared" si="49"/>
        <v>1900</v>
      </c>
      <c r="AB357" s="87">
        <f t="shared" si="50"/>
        <v>332</v>
      </c>
      <c r="AC357" s="88" t="b">
        <f t="shared" si="43"/>
        <v>0</v>
      </c>
      <c r="AD357" s="87" t="e">
        <f>VLOOKUP(E357,FieldElevations,2,FALSE)</f>
        <v>#N/A</v>
      </c>
      <c r="AE357" s="87"/>
      <c r="AF357" s="87"/>
      <c r="AG357" s="87"/>
    </row>
    <row r="358" spans="1:33" ht="12.75">
      <c r="A358" s="102"/>
      <c r="B358" s="101">
        <f>IF(AA358&lt;1902,"",IF(ROW()=FirstDataRow,1,B357+1))</f>
      </c>
      <c r="C358" s="32"/>
      <c r="D358" s="32"/>
      <c r="E358" s="32"/>
      <c r="F358" s="32">
        <f t="shared" si="44"/>
      </c>
      <c r="G358" s="32"/>
      <c r="H358" s="32"/>
      <c r="I358" s="32"/>
      <c r="J358" s="32"/>
      <c r="K358" s="32"/>
      <c r="L358" s="32"/>
      <c r="M358" s="99">
        <f t="shared" si="45"/>
      </c>
      <c r="N358" s="99">
        <f t="shared" si="46"/>
      </c>
      <c r="O358" s="99">
        <f t="shared" si="47"/>
      </c>
      <c r="P358" s="30"/>
      <c r="Q358" s="32"/>
      <c r="R358" s="32"/>
      <c r="S358" s="32"/>
      <c r="T358" s="60">
        <f t="shared" si="48"/>
      </c>
      <c r="U358" s="30"/>
      <c r="V358" s="32"/>
      <c r="W358" s="32"/>
      <c r="X358" s="32"/>
      <c r="Y358" s="32"/>
      <c r="Z358" s="32"/>
      <c r="AA358" s="85">
        <f t="shared" si="49"/>
        <v>1900</v>
      </c>
      <c r="AB358" s="87">
        <f t="shared" si="50"/>
        <v>333</v>
      </c>
      <c r="AC358" s="88" t="b">
        <f t="shared" si="43"/>
        <v>0</v>
      </c>
      <c r="AD358" s="87" t="e">
        <f>VLOOKUP(E358,FieldElevations,2,FALSE)</f>
        <v>#N/A</v>
      </c>
      <c r="AE358" s="87"/>
      <c r="AF358" s="87"/>
      <c r="AG358" s="87"/>
    </row>
    <row r="359" spans="1:33" ht="12.75">
      <c r="A359" s="102"/>
      <c r="B359" s="101">
        <f>IF(AA359&lt;1902,"",IF(ROW()=FirstDataRow,1,B358+1))</f>
      </c>
      <c r="C359" s="32"/>
      <c r="D359" s="32"/>
      <c r="E359" s="32"/>
      <c r="F359" s="32">
        <f t="shared" si="44"/>
      </c>
      <c r="G359" s="32"/>
      <c r="H359" s="32"/>
      <c r="I359" s="32"/>
      <c r="J359" s="32"/>
      <c r="K359" s="32"/>
      <c r="L359" s="32"/>
      <c r="M359" s="99">
        <f t="shared" si="45"/>
      </c>
      <c r="N359" s="99">
        <f t="shared" si="46"/>
      </c>
      <c r="O359" s="99">
        <f t="shared" si="47"/>
      </c>
      <c r="P359" s="30"/>
      <c r="Q359" s="32"/>
      <c r="R359" s="32"/>
      <c r="S359" s="32"/>
      <c r="T359" s="60">
        <f t="shared" si="48"/>
      </c>
      <c r="U359" s="30"/>
      <c r="V359" s="32"/>
      <c r="W359" s="32"/>
      <c r="X359" s="32"/>
      <c r="Y359" s="32"/>
      <c r="Z359" s="32"/>
      <c r="AA359" s="85">
        <f t="shared" si="49"/>
        <v>1900</v>
      </c>
      <c r="AB359" s="87">
        <f t="shared" si="50"/>
        <v>334</v>
      </c>
      <c r="AC359" s="88" t="b">
        <f t="shared" si="43"/>
        <v>0</v>
      </c>
      <c r="AD359" s="87" t="e">
        <f>VLOOKUP(E359,FieldElevations,2,FALSE)</f>
        <v>#N/A</v>
      </c>
      <c r="AE359" s="87"/>
      <c r="AF359" s="87"/>
      <c r="AG359" s="87"/>
    </row>
    <row r="360" spans="1:33" ht="12.75">
      <c r="A360" s="102"/>
      <c r="B360" s="101">
        <f>IF(AA360&lt;1902,"",IF(ROW()=FirstDataRow,1,B359+1))</f>
      </c>
      <c r="C360" s="32"/>
      <c r="D360" s="32"/>
      <c r="E360" s="32"/>
      <c r="F360" s="32">
        <f t="shared" si="44"/>
      </c>
      <c r="G360" s="32"/>
      <c r="H360" s="32"/>
      <c r="I360" s="32"/>
      <c r="J360" s="32"/>
      <c r="K360" s="32"/>
      <c r="L360" s="32"/>
      <c r="M360" s="99">
        <f t="shared" si="45"/>
      </c>
      <c r="N360" s="99">
        <f t="shared" si="46"/>
      </c>
      <c r="O360" s="99">
        <f t="shared" si="47"/>
      </c>
      <c r="P360" s="30"/>
      <c r="Q360" s="32"/>
      <c r="R360" s="32"/>
      <c r="S360" s="32"/>
      <c r="T360" s="60">
        <f t="shared" si="48"/>
      </c>
      <c r="U360" s="30"/>
      <c r="V360" s="32"/>
      <c r="W360" s="32"/>
      <c r="X360" s="32"/>
      <c r="Y360" s="32"/>
      <c r="Z360" s="32"/>
      <c r="AA360" s="85">
        <f t="shared" si="49"/>
        <v>1900</v>
      </c>
      <c r="AB360" s="87">
        <f t="shared" si="50"/>
        <v>335</v>
      </c>
      <c r="AC360" s="88" t="b">
        <f t="shared" si="43"/>
        <v>0</v>
      </c>
      <c r="AD360" s="87" t="e">
        <f>VLOOKUP(E360,FieldElevations,2,FALSE)</f>
        <v>#N/A</v>
      </c>
      <c r="AE360" s="87"/>
      <c r="AF360" s="87"/>
      <c r="AG360" s="87"/>
    </row>
    <row r="361" spans="1:33" ht="12.75">
      <c r="A361" s="102"/>
      <c r="B361" s="101">
        <f>IF(AA361&lt;1902,"",IF(ROW()=FirstDataRow,1,B360+1))</f>
      </c>
      <c r="C361" s="32"/>
      <c r="D361" s="32"/>
      <c r="E361" s="32"/>
      <c r="F361" s="32">
        <f t="shared" si="44"/>
      </c>
      <c r="G361" s="32"/>
      <c r="H361" s="32"/>
      <c r="I361" s="32"/>
      <c r="J361" s="32"/>
      <c r="K361" s="32"/>
      <c r="L361" s="32"/>
      <c r="M361" s="99">
        <f t="shared" si="45"/>
      </c>
      <c r="N361" s="99">
        <f t="shared" si="46"/>
      </c>
      <c r="O361" s="99">
        <f t="shared" si="47"/>
      </c>
      <c r="P361" s="30"/>
      <c r="Q361" s="32"/>
      <c r="R361" s="32"/>
      <c r="S361" s="32"/>
      <c r="T361" s="60">
        <f t="shared" si="48"/>
      </c>
      <c r="U361" s="30"/>
      <c r="V361" s="32"/>
      <c r="W361" s="32"/>
      <c r="X361" s="32"/>
      <c r="Y361" s="32"/>
      <c r="Z361" s="32"/>
      <c r="AA361" s="85">
        <f t="shared" si="49"/>
        <v>1900</v>
      </c>
      <c r="AB361" s="87">
        <f t="shared" si="50"/>
        <v>336</v>
      </c>
      <c r="AC361" s="88" t="b">
        <f t="shared" si="43"/>
        <v>0</v>
      </c>
      <c r="AD361" s="87" t="e">
        <f>VLOOKUP(E361,FieldElevations,2,FALSE)</f>
        <v>#N/A</v>
      </c>
      <c r="AE361" s="87"/>
      <c r="AF361" s="87"/>
      <c r="AG361" s="87"/>
    </row>
    <row r="362" spans="1:33" ht="12.75">
      <c r="A362" s="102"/>
      <c r="B362" s="101">
        <f>IF(AA362&lt;1902,"",IF(ROW()=FirstDataRow,1,B361+1))</f>
      </c>
      <c r="C362" s="32"/>
      <c r="D362" s="32"/>
      <c r="E362" s="32"/>
      <c r="F362" s="32">
        <f t="shared" si="44"/>
      </c>
      <c r="G362" s="32"/>
      <c r="H362" s="32"/>
      <c r="I362" s="32"/>
      <c r="J362" s="32"/>
      <c r="K362" s="32"/>
      <c r="L362" s="32"/>
      <c r="M362" s="99">
        <f t="shared" si="45"/>
      </c>
      <c r="N362" s="99">
        <f t="shared" si="46"/>
      </c>
      <c r="O362" s="99">
        <f t="shared" si="47"/>
      </c>
      <c r="P362" s="30"/>
      <c r="Q362" s="32"/>
      <c r="R362" s="32"/>
      <c r="S362" s="32"/>
      <c r="T362" s="60">
        <f t="shared" si="48"/>
      </c>
      <c r="U362" s="30"/>
      <c r="V362" s="32"/>
      <c r="W362" s="32"/>
      <c r="X362" s="32"/>
      <c r="Y362" s="32"/>
      <c r="Z362" s="32"/>
      <c r="AA362" s="85">
        <f t="shared" si="49"/>
        <v>1900</v>
      </c>
      <c r="AB362" s="87">
        <f t="shared" si="50"/>
        <v>337</v>
      </c>
      <c r="AC362" s="88" t="b">
        <f t="shared" si="43"/>
        <v>0</v>
      </c>
      <c r="AD362" s="87" t="e">
        <f>VLOOKUP(E362,FieldElevations,2,FALSE)</f>
        <v>#N/A</v>
      </c>
      <c r="AE362" s="87"/>
      <c r="AF362" s="87"/>
      <c r="AG362" s="87"/>
    </row>
    <row r="363" spans="1:33" ht="12.75">
      <c r="A363" s="102"/>
      <c r="B363" s="101">
        <f>IF(AA363&lt;1902,"",IF(ROW()=FirstDataRow,1,B362+1))</f>
      </c>
      <c r="C363" s="32"/>
      <c r="D363" s="32"/>
      <c r="E363" s="32"/>
      <c r="F363" s="32">
        <f t="shared" si="44"/>
      </c>
      <c r="G363" s="32"/>
      <c r="H363" s="32"/>
      <c r="I363" s="32"/>
      <c r="J363" s="32"/>
      <c r="K363" s="32"/>
      <c r="L363" s="32"/>
      <c r="M363" s="99">
        <f t="shared" si="45"/>
      </c>
      <c r="N363" s="99">
        <f t="shared" si="46"/>
      </c>
      <c r="O363" s="99">
        <f t="shared" si="47"/>
      </c>
      <c r="P363" s="30"/>
      <c r="Q363" s="32"/>
      <c r="R363" s="32"/>
      <c r="S363" s="32"/>
      <c r="T363" s="60">
        <f t="shared" si="48"/>
      </c>
      <c r="U363" s="30"/>
      <c r="V363" s="32"/>
      <c r="W363" s="32"/>
      <c r="X363" s="32"/>
      <c r="Y363" s="32"/>
      <c r="Z363" s="32"/>
      <c r="AA363" s="85">
        <f t="shared" si="49"/>
        <v>1900</v>
      </c>
      <c r="AB363" s="87">
        <f t="shared" si="50"/>
        <v>338</v>
      </c>
      <c r="AC363" s="88" t="b">
        <f t="shared" si="43"/>
        <v>0</v>
      </c>
      <c r="AD363" s="87" t="e">
        <f>VLOOKUP(E363,FieldElevations,2,FALSE)</f>
        <v>#N/A</v>
      </c>
      <c r="AE363" s="87"/>
      <c r="AF363" s="87"/>
      <c r="AG363" s="87"/>
    </row>
    <row r="364" spans="1:33" ht="12.75">
      <c r="A364" s="102"/>
      <c r="B364" s="101">
        <f>IF(AA364&lt;1902,"",IF(ROW()=FirstDataRow,1,B363+1))</f>
      </c>
      <c r="C364" s="32"/>
      <c r="D364" s="32"/>
      <c r="E364" s="32"/>
      <c r="F364" s="32">
        <f t="shared" si="44"/>
      </c>
      <c r="G364" s="32"/>
      <c r="H364" s="32"/>
      <c r="I364" s="32"/>
      <c r="J364" s="32"/>
      <c r="K364" s="32"/>
      <c r="L364" s="32"/>
      <c r="M364" s="99">
        <f t="shared" si="45"/>
      </c>
      <c r="N364" s="99">
        <f t="shared" si="46"/>
      </c>
      <c r="O364" s="99">
        <f t="shared" si="47"/>
      </c>
      <c r="P364" s="30"/>
      <c r="Q364" s="32"/>
      <c r="R364" s="32"/>
      <c r="S364" s="32"/>
      <c r="T364" s="60">
        <f t="shared" si="48"/>
      </c>
      <c r="U364" s="30"/>
      <c r="V364" s="32"/>
      <c r="W364" s="32"/>
      <c r="X364" s="32"/>
      <c r="Y364" s="32"/>
      <c r="Z364" s="32"/>
      <c r="AA364" s="85">
        <f t="shared" si="49"/>
        <v>1900</v>
      </c>
      <c r="AB364" s="87">
        <f t="shared" si="50"/>
        <v>339</v>
      </c>
      <c r="AC364" s="88" t="b">
        <f t="shared" si="43"/>
        <v>0</v>
      </c>
      <c r="AD364" s="87" t="e">
        <f>VLOOKUP(E364,FieldElevations,2,FALSE)</f>
        <v>#N/A</v>
      </c>
      <c r="AE364" s="87"/>
      <c r="AF364" s="87"/>
      <c r="AG364" s="87"/>
    </row>
    <row r="365" spans="1:33" ht="12.75">
      <c r="A365" s="102"/>
      <c r="B365" s="101">
        <f>IF(AA365&lt;1902,"",IF(ROW()=FirstDataRow,1,B364+1))</f>
      </c>
      <c r="C365" s="32"/>
      <c r="D365" s="32"/>
      <c r="E365" s="32"/>
      <c r="F365" s="32">
        <f t="shared" si="44"/>
      </c>
      <c r="G365" s="32"/>
      <c r="H365" s="32"/>
      <c r="I365" s="32"/>
      <c r="J365" s="32"/>
      <c r="K365" s="32"/>
      <c r="L365" s="32"/>
      <c r="M365" s="99">
        <f t="shared" si="45"/>
      </c>
      <c r="N365" s="99">
        <f t="shared" si="46"/>
      </c>
      <c r="O365" s="99">
        <f t="shared" si="47"/>
      </c>
      <c r="P365" s="30"/>
      <c r="Q365" s="32"/>
      <c r="R365" s="32"/>
      <c r="S365" s="32"/>
      <c r="T365" s="60">
        <f t="shared" si="48"/>
      </c>
      <c r="U365" s="30"/>
      <c r="V365" s="32"/>
      <c r="W365" s="32"/>
      <c r="X365" s="32"/>
      <c r="Y365" s="32"/>
      <c r="Z365" s="32"/>
      <c r="AA365" s="85">
        <f t="shared" si="49"/>
        <v>1900</v>
      </c>
      <c r="AB365" s="87">
        <f t="shared" si="50"/>
        <v>340</v>
      </c>
      <c r="AC365" s="88" t="b">
        <f t="shared" si="43"/>
        <v>1</v>
      </c>
      <c r="AD365" s="87" t="e">
        <f>VLOOKUP(E365,FieldElevations,2,FALSE)</f>
        <v>#N/A</v>
      </c>
      <c r="AE365" s="87"/>
      <c r="AF365" s="87"/>
      <c r="AG365" s="87"/>
    </row>
    <row r="366" spans="1:33" ht="12.75">
      <c r="A366" s="102"/>
      <c r="B366" s="101">
        <f>IF(AA366&lt;1902,"",IF(ROW()=FirstDataRow,1,B365+1))</f>
      </c>
      <c r="C366" s="32"/>
      <c r="D366" s="32"/>
      <c r="E366" s="32"/>
      <c r="F366" s="32">
        <f t="shared" si="44"/>
      </c>
      <c r="G366" s="32"/>
      <c r="H366" s="32"/>
      <c r="I366" s="32"/>
      <c r="J366" s="32"/>
      <c r="K366" s="32"/>
      <c r="L366" s="32"/>
      <c r="M366" s="99">
        <f t="shared" si="45"/>
      </c>
      <c r="N366" s="99">
        <f t="shared" si="46"/>
      </c>
      <c r="O366" s="99">
        <f t="shared" si="47"/>
      </c>
      <c r="P366" s="30"/>
      <c r="Q366" s="32"/>
      <c r="R366" s="32"/>
      <c r="S366" s="32"/>
      <c r="T366" s="60">
        <f t="shared" si="48"/>
      </c>
      <c r="U366" s="30"/>
      <c r="V366" s="32"/>
      <c r="W366" s="32"/>
      <c r="X366" s="32"/>
      <c r="Y366" s="32"/>
      <c r="Z366" s="32"/>
      <c r="AA366" s="85">
        <f t="shared" si="49"/>
        <v>1900</v>
      </c>
      <c r="AB366" s="87">
        <f t="shared" si="50"/>
        <v>341</v>
      </c>
      <c r="AC366" s="88" t="b">
        <f t="shared" si="43"/>
        <v>0</v>
      </c>
      <c r="AD366" s="87" t="e">
        <f>VLOOKUP(E366,FieldElevations,2,FALSE)</f>
        <v>#N/A</v>
      </c>
      <c r="AE366" s="87"/>
      <c r="AF366" s="87"/>
      <c r="AG366" s="87"/>
    </row>
    <row r="367" spans="1:33" ht="12.75">
      <c r="A367" s="102"/>
      <c r="B367" s="101">
        <f>IF(AA367&lt;1902,"",IF(ROW()=FirstDataRow,1,B366+1))</f>
      </c>
      <c r="C367" s="32"/>
      <c r="D367" s="32"/>
      <c r="E367" s="32"/>
      <c r="F367" s="32">
        <f t="shared" si="44"/>
      </c>
      <c r="G367" s="32"/>
      <c r="H367" s="32"/>
      <c r="I367" s="32"/>
      <c r="J367" s="32"/>
      <c r="K367" s="32"/>
      <c r="L367" s="32"/>
      <c r="M367" s="99">
        <f t="shared" si="45"/>
      </c>
      <c r="N367" s="99">
        <f t="shared" si="46"/>
      </c>
      <c r="O367" s="99">
        <f t="shared" si="47"/>
      </c>
      <c r="P367" s="30"/>
      <c r="Q367" s="32"/>
      <c r="R367" s="32"/>
      <c r="S367" s="32"/>
      <c r="T367" s="60">
        <f t="shared" si="48"/>
      </c>
      <c r="U367" s="30"/>
      <c r="V367" s="32"/>
      <c r="W367" s="32"/>
      <c r="X367" s="32"/>
      <c r="Y367" s="32"/>
      <c r="Z367" s="32"/>
      <c r="AA367" s="85">
        <f t="shared" si="49"/>
        <v>1900</v>
      </c>
      <c r="AB367" s="87">
        <f t="shared" si="50"/>
        <v>342</v>
      </c>
      <c r="AC367" s="88" t="b">
        <f t="shared" si="43"/>
        <v>0</v>
      </c>
      <c r="AD367" s="87" t="e">
        <f>VLOOKUP(E367,FieldElevations,2,FALSE)</f>
        <v>#N/A</v>
      </c>
      <c r="AE367" s="87"/>
      <c r="AF367" s="87"/>
      <c r="AG367" s="87"/>
    </row>
    <row r="368" spans="1:33" ht="12.75">
      <c r="A368" s="102"/>
      <c r="B368" s="101">
        <f>IF(AA368&lt;1902,"",IF(ROW()=FirstDataRow,1,B367+1))</f>
      </c>
      <c r="C368" s="32"/>
      <c r="D368" s="32"/>
      <c r="E368" s="32"/>
      <c r="F368" s="32">
        <f t="shared" si="44"/>
      </c>
      <c r="G368" s="32"/>
      <c r="H368" s="32"/>
      <c r="I368" s="32"/>
      <c r="J368" s="32"/>
      <c r="K368" s="32"/>
      <c r="L368" s="32"/>
      <c r="M368" s="99">
        <f t="shared" si="45"/>
      </c>
      <c r="N368" s="99">
        <f t="shared" si="46"/>
      </c>
      <c r="O368" s="99">
        <f t="shared" si="47"/>
      </c>
      <c r="P368" s="30"/>
      <c r="Q368" s="32"/>
      <c r="R368" s="32"/>
      <c r="S368" s="32"/>
      <c r="T368" s="60">
        <f t="shared" si="48"/>
      </c>
      <c r="U368" s="30"/>
      <c r="V368" s="32"/>
      <c r="W368" s="32"/>
      <c r="X368" s="32"/>
      <c r="Y368" s="32"/>
      <c r="Z368" s="32"/>
      <c r="AA368" s="85">
        <f t="shared" si="49"/>
        <v>1900</v>
      </c>
      <c r="AB368" s="87">
        <f t="shared" si="50"/>
        <v>343</v>
      </c>
      <c r="AC368" s="88" t="b">
        <f t="shared" si="43"/>
        <v>0</v>
      </c>
      <c r="AD368" s="87" t="e">
        <f>VLOOKUP(E368,FieldElevations,2,FALSE)</f>
        <v>#N/A</v>
      </c>
      <c r="AE368" s="87"/>
      <c r="AF368" s="87"/>
      <c r="AG368" s="87"/>
    </row>
    <row r="369" spans="1:33" ht="12.75">
      <c r="A369" s="102"/>
      <c r="B369" s="101">
        <f>IF(AA369&lt;1902,"",IF(ROW()=FirstDataRow,1,B368+1))</f>
      </c>
      <c r="C369" s="32"/>
      <c r="D369" s="32"/>
      <c r="E369" s="32"/>
      <c r="F369" s="32">
        <f t="shared" si="44"/>
      </c>
      <c r="G369" s="32"/>
      <c r="H369" s="32"/>
      <c r="I369" s="32"/>
      <c r="J369" s="32"/>
      <c r="K369" s="32"/>
      <c r="L369" s="32"/>
      <c r="M369" s="99">
        <f t="shared" si="45"/>
      </c>
      <c r="N369" s="99">
        <f t="shared" si="46"/>
      </c>
      <c r="O369" s="99">
        <f t="shared" si="47"/>
      </c>
      <c r="P369" s="30"/>
      <c r="Q369" s="32"/>
      <c r="R369" s="32"/>
      <c r="S369" s="32"/>
      <c r="T369" s="60">
        <f t="shared" si="48"/>
      </c>
      <c r="U369" s="30"/>
      <c r="V369" s="32"/>
      <c r="W369" s="32"/>
      <c r="X369" s="32"/>
      <c r="Y369" s="32"/>
      <c r="Z369" s="32"/>
      <c r="AA369" s="85">
        <f t="shared" si="49"/>
        <v>1900</v>
      </c>
      <c r="AB369" s="87">
        <f t="shared" si="50"/>
        <v>344</v>
      </c>
      <c r="AC369" s="88" t="b">
        <f t="shared" si="43"/>
        <v>0</v>
      </c>
      <c r="AD369" s="87" t="e">
        <f>VLOOKUP(E369,FieldElevations,2,FALSE)</f>
        <v>#N/A</v>
      </c>
      <c r="AE369" s="87"/>
      <c r="AF369" s="87"/>
      <c r="AG369" s="87"/>
    </row>
    <row r="370" spans="1:33" ht="12.75">
      <c r="A370" s="102"/>
      <c r="B370" s="101">
        <f>IF(AA370&lt;1902,"",IF(ROW()=FirstDataRow,1,B369+1))</f>
      </c>
      <c r="C370" s="32"/>
      <c r="D370" s="32"/>
      <c r="E370" s="32"/>
      <c r="F370" s="32">
        <f t="shared" si="44"/>
      </c>
      <c r="G370" s="32"/>
      <c r="H370" s="32"/>
      <c r="I370" s="32"/>
      <c r="J370" s="32"/>
      <c r="K370" s="32"/>
      <c r="L370" s="32"/>
      <c r="M370" s="99">
        <f t="shared" si="45"/>
      </c>
      <c r="N370" s="99">
        <f t="shared" si="46"/>
      </c>
      <c r="O370" s="99">
        <f t="shared" si="47"/>
      </c>
      <c r="P370" s="30"/>
      <c r="Q370" s="32"/>
      <c r="R370" s="32"/>
      <c r="S370" s="32"/>
      <c r="T370" s="60">
        <f t="shared" si="48"/>
      </c>
      <c r="U370" s="30"/>
      <c r="V370" s="32"/>
      <c r="W370" s="32"/>
      <c r="X370" s="32"/>
      <c r="Y370" s="32"/>
      <c r="Z370" s="32"/>
      <c r="AA370" s="85">
        <f t="shared" si="49"/>
        <v>1900</v>
      </c>
      <c r="AB370" s="87">
        <f t="shared" si="50"/>
        <v>345</v>
      </c>
      <c r="AC370" s="88" t="b">
        <f t="shared" si="43"/>
        <v>0</v>
      </c>
      <c r="AD370" s="87" t="e">
        <f>VLOOKUP(E370,FieldElevations,2,FALSE)</f>
        <v>#N/A</v>
      </c>
      <c r="AE370" s="87"/>
      <c r="AF370" s="87"/>
      <c r="AG370" s="87"/>
    </row>
    <row r="371" spans="1:33" ht="12.75">
      <c r="A371" s="102"/>
      <c r="B371" s="101">
        <f>IF(AA371&lt;1902,"",IF(ROW()=FirstDataRow,1,B370+1))</f>
      </c>
      <c r="C371" s="32"/>
      <c r="D371" s="32"/>
      <c r="E371" s="32"/>
      <c r="F371" s="32">
        <f t="shared" si="44"/>
      </c>
      <c r="G371" s="32"/>
      <c r="H371" s="32"/>
      <c r="I371" s="32"/>
      <c r="J371" s="32"/>
      <c r="K371" s="32"/>
      <c r="L371" s="32"/>
      <c r="M371" s="99">
        <f t="shared" si="45"/>
      </c>
      <c r="N371" s="99">
        <f t="shared" si="46"/>
      </c>
      <c r="O371" s="99">
        <f t="shared" si="47"/>
      </c>
      <c r="P371" s="30"/>
      <c r="Q371" s="32"/>
      <c r="R371" s="32"/>
      <c r="S371" s="32"/>
      <c r="T371" s="60">
        <f t="shared" si="48"/>
      </c>
      <c r="U371" s="30"/>
      <c r="V371" s="32"/>
      <c r="W371" s="32"/>
      <c r="X371" s="32"/>
      <c r="Y371" s="32"/>
      <c r="Z371" s="32"/>
      <c r="AA371" s="85">
        <f t="shared" si="49"/>
        <v>1900</v>
      </c>
      <c r="AB371" s="87">
        <f t="shared" si="50"/>
        <v>346</v>
      </c>
      <c r="AC371" s="88" t="b">
        <f t="shared" si="43"/>
        <v>0</v>
      </c>
      <c r="AD371" s="87" t="e">
        <f>VLOOKUP(E371,FieldElevations,2,FALSE)</f>
        <v>#N/A</v>
      </c>
      <c r="AE371" s="87"/>
      <c r="AF371" s="87"/>
      <c r="AG371" s="87"/>
    </row>
    <row r="372" spans="1:33" ht="12.75">
      <c r="A372" s="102"/>
      <c r="B372" s="101">
        <f>IF(AA372&lt;1902,"",IF(ROW()=FirstDataRow,1,B371+1))</f>
      </c>
      <c r="C372" s="32"/>
      <c r="D372" s="32"/>
      <c r="E372" s="32"/>
      <c r="F372" s="32">
        <f t="shared" si="44"/>
      </c>
      <c r="G372" s="32"/>
      <c r="H372" s="32"/>
      <c r="I372" s="32"/>
      <c r="J372" s="32"/>
      <c r="K372" s="32"/>
      <c r="L372" s="32"/>
      <c r="M372" s="99">
        <f t="shared" si="45"/>
      </c>
      <c r="N372" s="99">
        <f t="shared" si="46"/>
      </c>
      <c r="O372" s="99">
        <f t="shared" si="47"/>
      </c>
      <c r="P372" s="30"/>
      <c r="Q372" s="32"/>
      <c r="R372" s="32"/>
      <c r="S372" s="32"/>
      <c r="T372" s="60">
        <f t="shared" si="48"/>
      </c>
      <c r="U372" s="30"/>
      <c r="V372" s="32"/>
      <c r="W372" s="32"/>
      <c r="X372" s="32"/>
      <c r="Y372" s="32"/>
      <c r="Z372" s="32"/>
      <c r="AA372" s="85">
        <f t="shared" si="49"/>
        <v>1900</v>
      </c>
      <c r="AB372" s="87">
        <f t="shared" si="50"/>
        <v>347</v>
      </c>
      <c r="AC372" s="88" t="b">
        <f t="shared" si="43"/>
        <v>0</v>
      </c>
      <c r="AD372" s="87" t="e">
        <f>VLOOKUP(E372,FieldElevations,2,FALSE)</f>
        <v>#N/A</v>
      </c>
      <c r="AE372" s="87"/>
      <c r="AF372" s="87"/>
      <c r="AG372" s="87"/>
    </row>
    <row r="373" spans="1:33" ht="12.75">
      <c r="A373" s="102"/>
      <c r="B373" s="101">
        <f>IF(AA373&lt;1902,"",IF(ROW()=FirstDataRow,1,B372+1))</f>
      </c>
      <c r="C373" s="32"/>
      <c r="D373" s="32"/>
      <c r="E373" s="32"/>
      <c r="F373" s="32">
        <f t="shared" si="44"/>
      </c>
      <c r="G373" s="32"/>
      <c r="H373" s="32"/>
      <c r="I373" s="32"/>
      <c r="J373" s="32"/>
      <c r="K373" s="32"/>
      <c r="L373" s="32"/>
      <c r="M373" s="99">
        <f t="shared" si="45"/>
      </c>
      <c r="N373" s="99">
        <f t="shared" si="46"/>
      </c>
      <c r="O373" s="99">
        <f t="shared" si="47"/>
      </c>
      <c r="P373" s="30"/>
      <c r="Q373" s="32"/>
      <c r="R373" s="32"/>
      <c r="S373" s="32"/>
      <c r="T373" s="60">
        <f t="shared" si="48"/>
      </c>
      <c r="U373" s="30"/>
      <c r="V373" s="32"/>
      <c r="W373" s="32"/>
      <c r="X373" s="32"/>
      <c r="Y373" s="32"/>
      <c r="Z373" s="32"/>
      <c r="AA373" s="85">
        <f t="shared" si="49"/>
        <v>1900</v>
      </c>
      <c r="AB373" s="87">
        <f t="shared" si="50"/>
        <v>348</v>
      </c>
      <c r="AC373" s="88" t="b">
        <f t="shared" si="43"/>
        <v>0</v>
      </c>
      <c r="AD373" s="87" t="e">
        <f>VLOOKUP(E373,FieldElevations,2,FALSE)</f>
        <v>#N/A</v>
      </c>
      <c r="AE373" s="87"/>
      <c r="AF373" s="87"/>
      <c r="AG373" s="87"/>
    </row>
    <row r="374" spans="1:33" ht="12.75">
      <c r="A374" s="102"/>
      <c r="B374" s="101">
        <f>IF(AA374&lt;1902,"",IF(ROW()=FirstDataRow,1,B373+1))</f>
      </c>
      <c r="C374" s="32"/>
      <c r="D374" s="32"/>
      <c r="E374" s="32"/>
      <c r="F374" s="32">
        <f t="shared" si="44"/>
      </c>
      <c r="G374" s="32"/>
      <c r="H374" s="32"/>
      <c r="I374" s="32"/>
      <c r="J374" s="32"/>
      <c r="K374" s="32"/>
      <c r="L374" s="32"/>
      <c r="M374" s="99">
        <f t="shared" si="45"/>
      </c>
      <c r="N374" s="99">
        <f t="shared" si="46"/>
      </c>
      <c r="O374" s="99">
        <f t="shared" si="47"/>
      </c>
      <c r="P374" s="30"/>
      <c r="Q374" s="32"/>
      <c r="R374" s="32"/>
      <c r="S374" s="32"/>
      <c r="T374" s="60">
        <f t="shared" si="48"/>
      </c>
      <c r="U374" s="30"/>
      <c r="V374" s="32"/>
      <c r="W374" s="32"/>
      <c r="X374" s="32"/>
      <c r="Y374" s="32"/>
      <c r="Z374" s="32"/>
      <c r="AA374" s="85">
        <f t="shared" si="49"/>
        <v>1900</v>
      </c>
      <c r="AB374" s="87">
        <f t="shared" si="50"/>
        <v>349</v>
      </c>
      <c r="AC374" s="88" t="b">
        <f t="shared" si="43"/>
        <v>0</v>
      </c>
      <c r="AD374" s="87" t="e">
        <f>VLOOKUP(E374,FieldElevations,2,FALSE)</f>
        <v>#N/A</v>
      </c>
      <c r="AE374" s="87"/>
      <c r="AF374" s="87"/>
      <c r="AG374" s="87"/>
    </row>
    <row r="375" spans="1:33" ht="12.75">
      <c r="A375" s="102"/>
      <c r="B375" s="101">
        <f>IF(AA375&lt;1902,"",IF(ROW()=FirstDataRow,1,B374+1))</f>
      </c>
      <c r="C375" s="32"/>
      <c r="D375" s="32"/>
      <c r="E375" s="32"/>
      <c r="F375" s="32">
        <f t="shared" si="44"/>
      </c>
      <c r="G375" s="32"/>
      <c r="H375" s="32"/>
      <c r="I375" s="32"/>
      <c r="J375" s="32"/>
      <c r="K375" s="32"/>
      <c r="L375" s="32"/>
      <c r="M375" s="99">
        <f t="shared" si="45"/>
      </c>
      <c r="N375" s="99">
        <f t="shared" si="46"/>
      </c>
      <c r="O375" s="99">
        <f t="shared" si="47"/>
      </c>
      <c r="P375" s="30"/>
      <c r="Q375" s="32"/>
      <c r="R375" s="32"/>
      <c r="S375" s="32"/>
      <c r="T375" s="60">
        <f t="shared" si="48"/>
      </c>
      <c r="U375" s="30"/>
      <c r="V375" s="32"/>
      <c r="W375" s="32"/>
      <c r="X375" s="32"/>
      <c r="Y375" s="32"/>
      <c r="Z375" s="32"/>
      <c r="AA375" s="85">
        <f t="shared" si="49"/>
        <v>1900</v>
      </c>
      <c r="AB375" s="87">
        <f t="shared" si="50"/>
        <v>350</v>
      </c>
      <c r="AC375" s="88" t="b">
        <f t="shared" si="43"/>
        <v>1</v>
      </c>
      <c r="AD375" s="87" t="e">
        <f>VLOOKUP(E375,FieldElevations,2,FALSE)</f>
        <v>#N/A</v>
      </c>
      <c r="AE375" s="87"/>
      <c r="AF375" s="87"/>
      <c r="AG375" s="87"/>
    </row>
    <row r="376" spans="1:33" ht="12.75">
      <c r="A376" s="102"/>
      <c r="B376" s="101">
        <f>IF(AA376&lt;1902,"",IF(ROW()=FirstDataRow,1,B375+1))</f>
      </c>
      <c r="C376" s="32"/>
      <c r="D376" s="32"/>
      <c r="E376" s="32"/>
      <c r="F376" s="32">
        <f t="shared" si="44"/>
      </c>
      <c r="G376" s="32"/>
      <c r="H376" s="32"/>
      <c r="I376" s="32"/>
      <c r="J376" s="32"/>
      <c r="K376" s="32"/>
      <c r="L376" s="32"/>
      <c r="M376" s="99">
        <f t="shared" si="45"/>
      </c>
      <c r="N376" s="99">
        <f t="shared" si="46"/>
      </c>
      <c r="O376" s="99">
        <f t="shared" si="47"/>
      </c>
      <c r="P376" s="30"/>
      <c r="Q376" s="32"/>
      <c r="R376" s="32"/>
      <c r="S376" s="32"/>
      <c r="T376" s="60">
        <f t="shared" si="48"/>
      </c>
      <c r="U376" s="30"/>
      <c r="V376" s="32"/>
      <c r="W376" s="32"/>
      <c r="X376" s="32"/>
      <c r="Y376" s="32"/>
      <c r="Z376" s="32"/>
      <c r="AA376" s="85">
        <f t="shared" si="49"/>
        <v>1900</v>
      </c>
      <c r="AB376" s="87">
        <f t="shared" si="50"/>
        <v>351</v>
      </c>
      <c r="AC376" s="88" t="b">
        <f t="shared" si="43"/>
        <v>0</v>
      </c>
      <c r="AD376" s="87" t="e">
        <f>VLOOKUP(E376,FieldElevations,2,FALSE)</f>
        <v>#N/A</v>
      </c>
      <c r="AE376" s="87"/>
      <c r="AF376" s="87"/>
      <c r="AG376" s="87"/>
    </row>
    <row r="377" spans="1:33" ht="12.75">
      <c r="A377" s="102"/>
      <c r="B377" s="101">
        <f>IF(AA377&lt;1902,"",IF(ROW()=FirstDataRow,1,B376+1))</f>
      </c>
      <c r="C377" s="32"/>
      <c r="D377" s="32"/>
      <c r="E377" s="32"/>
      <c r="F377" s="32">
        <f t="shared" si="44"/>
      </c>
      <c r="G377" s="32"/>
      <c r="H377" s="32"/>
      <c r="I377" s="32"/>
      <c r="J377" s="32"/>
      <c r="K377" s="32"/>
      <c r="L377" s="32"/>
      <c r="M377" s="99">
        <f t="shared" si="45"/>
      </c>
      <c r="N377" s="99">
        <f t="shared" si="46"/>
      </c>
      <c r="O377" s="99">
        <f t="shared" si="47"/>
      </c>
      <c r="P377" s="30"/>
      <c r="Q377" s="32"/>
      <c r="R377" s="32"/>
      <c r="S377" s="32"/>
      <c r="T377" s="60">
        <f t="shared" si="48"/>
      </c>
      <c r="U377" s="30"/>
      <c r="V377" s="32"/>
      <c r="W377" s="32"/>
      <c r="X377" s="32"/>
      <c r="Y377" s="32"/>
      <c r="Z377" s="32"/>
      <c r="AA377" s="85">
        <f t="shared" si="49"/>
        <v>1900</v>
      </c>
      <c r="AB377" s="87">
        <f t="shared" si="50"/>
        <v>352</v>
      </c>
      <c r="AC377" s="88" t="b">
        <f t="shared" si="43"/>
        <v>0</v>
      </c>
      <c r="AD377" s="87" t="e">
        <f>VLOOKUP(E377,FieldElevations,2,FALSE)</f>
        <v>#N/A</v>
      </c>
      <c r="AE377" s="87"/>
      <c r="AF377" s="87"/>
      <c r="AG377" s="87"/>
    </row>
    <row r="378" spans="1:33" ht="12.75">
      <c r="A378" s="102"/>
      <c r="B378" s="101">
        <f>IF(AA378&lt;1902,"",IF(ROW()=FirstDataRow,1,B377+1))</f>
      </c>
      <c r="C378" s="32"/>
      <c r="D378" s="32"/>
      <c r="E378" s="32"/>
      <c r="F378" s="32">
        <f t="shared" si="44"/>
      </c>
      <c r="G378" s="32"/>
      <c r="H378" s="32"/>
      <c r="I378" s="32"/>
      <c r="J378" s="32"/>
      <c r="K378" s="32"/>
      <c r="L378" s="32"/>
      <c r="M378" s="99">
        <f t="shared" si="45"/>
      </c>
      <c r="N378" s="99">
        <f t="shared" si="46"/>
      </c>
      <c r="O378" s="99">
        <f t="shared" si="47"/>
      </c>
      <c r="P378" s="30"/>
      <c r="Q378" s="32"/>
      <c r="R378" s="32"/>
      <c r="S378" s="32"/>
      <c r="T378" s="60">
        <f t="shared" si="48"/>
      </c>
      <c r="U378" s="30"/>
      <c r="V378" s="32"/>
      <c r="W378" s="32"/>
      <c r="X378" s="32"/>
      <c r="Y378" s="32"/>
      <c r="Z378" s="32"/>
      <c r="AA378" s="85">
        <f t="shared" si="49"/>
        <v>1900</v>
      </c>
      <c r="AB378" s="87">
        <f t="shared" si="50"/>
        <v>353</v>
      </c>
      <c r="AC378" s="88" t="b">
        <f t="shared" si="43"/>
        <v>0</v>
      </c>
      <c r="AD378" s="87" t="e">
        <f>VLOOKUP(E378,FieldElevations,2,FALSE)</f>
        <v>#N/A</v>
      </c>
      <c r="AE378" s="87"/>
      <c r="AF378" s="87"/>
      <c r="AG378" s="87"/>
    </row>
    <row r="379" spans="1:33" ht="12.75">
      <c r="A379" s="102"/>
      <c r="B379" s="101">
        <f>IF(AA379&lt;1902,"",IF(ROW()=FirstDataRow,1,B378+1))</f>
      </c>
      <c r="C379" s="32"/>
      <c r="D379" s="32"/>
      <c r="E379" s="32"/>
      <c r="F379" s="32">
        <f t="shared" si="44"/>
      </c>
      <c r="G379" s="32"/>
      <c r="H379" s="32"/>
      <c r="I379" s="32"/>
      <c r="J379" s="32"/>
      <c r="K379" s="32"/>
      <c r="L379" s="32"/>
      <c r="M379" s="99">
        <f t="shared" si="45"/>
      </c>
      <c r="N379" s="99">
        <f t="shared" si="46"/>
      </c>
      <c r="O379" s="99">
        <f t="shared" si="47"/>
      </c>
      <c r="P379" s="30"/>
      <c r="Q379" s="32"/>
      <c r="R379" s="32"/>
      <c r="S379" s="32"/>
      <c r="T379" s="60">
        <f t="shared" si="48"/>
      </c>
      <c r="U379" s="30"/>
      <c r="V379" s="32"/>
      <c r="W379" s="32"/>
      <c r="X379" s="32"/>
      <c r="Y379" s="32"/>
      <c r="Z379" s="32"/>
      <c r="AA379" s="85">
        <f t="shared" si="49"/>
        <v>1900</v>
      </c>
      <c r="AB379" s="87">
        <f t="shared" si="50"/>
        <v>354</v>
      </c>
      <c r="AC379" s="88" t="b">
        <f t="shared" si="43"/>
        <v>0</v>
      </c>
      <c r="AD379" s="87" t="e">
        <f>VLOOKUP(E379,FieldElevations,2,FALSE)</f>
        <v>#N/A</v>
      </c>
      <c r="AE379" s="87"/>
      <c r="AF379" s="87"/>
      <c r="AG379" s="87"/>
    </row>
    <row r="380" spans="1:33" ht="12.75">
      <c r="A380" s="102"/>
      <c r="B380" s="101">
        <f>IF(AA380&lt;1902,"",IF(ROW()=FirstDataRow,1,B379+1))</f>
      </c>
      <c r="C380" s="32"/>
      <c r="D380" s="32"/>
      <c r="E380" s="32"/>
      <c r="F380" s="32">
        <f t="shared" si="44"/>
      </c>
      <c r="G380" s="32"/>
      <c r="H380" s="32"/>
      <c r="I380" s="32"/>
      <c r="J380" s="32"/>
      <c r="K380" s="32"/>
      <c r="L380" s="32"/>
      <c r="M380" s="99">
        <f t="shared" si="45"/>
      </c>
      <c r="N380" s="99">
        <f t="shared" si="46"/>
      </c>
      <c r="O380" s="99">
        <f t="shared" si="47"/>
      </c>
      <c r="P380" s="30"/>
      <c r="Q380" s="32"/>
      <c r="R380" s="32"/>
      <c r="S380" s="32"/>
      <c r="T380" s="60">
        <f t="shared" si="48"/>
      </c>
      <c r="U380" s="30"/>
      <c r="V380" s="32"/>
      <c r="W380" s="32"/>
      <c r="X380" s="32"/>
      <c r="Y380" s="32"/>
      <c r="Z380" s="32"/>
      <c r="AA380" s="85">
        <f t="shared" si="49"/>
        <v>1900</v>
      </c>
      <c r="AB380" s="87">
        <f t="shared" si="50"/>
        <v>355</v>
      </c>
      <c r="AC380" s="88" t="b">
        <f t="shared" si="43"/>
        <v>0</v>
      </c>
      <c r="AD380" s="87" t="e">
        <f>VLOOKUP(E380,FieldElevations,2,FALSE)</f>
        <v>#N/A</v>
      </c>
      <c r="AE380" s="87"/>
      <c r="AF380" s="87"/>
      <c r="AG380" s="87"/>
    </row>
    <row r="381" spans="1:33" ht="12.75">
      <c r="A381" s="102"/>
      <c r="B381" s="101">
        <f>IF(AA381&lt;1902,"",IF(ROW()=FirstDataRow,1,B380+1))</f>
      </c>
      <c r="C381" s="32"/>
      <c r="D381" s="32"/>
      <c r="E381" s="32"/>
      <c r="F381" s="32">
        <f t="shared" si="44"/>
      </c>
      <c r="G381" s="32"/>
      <c r="H381" s="32"/>
      <c r="I381" s="32"/>
      <c r="J381" s="32"/>
      <c r="K381" s="32"/>
      <c r="L381" s="32"/>
      <c r="M381" s="99">
        <f t="shared" si="45"/>
      </c>
      <c r="N381" s="99">
        <f t="shared" si="46"/>
      </c>
      <c r="O381" s="99">
        <f t="shared" si="47"/>
      </c>
      <c r="P381" s="30"/>
      <c r="Q381" s="32"/>
      <c r="R381" s="32"/>
      <c r="S381" s="32"/>
      <c r="T381" s="60">
        <f t="shared" si="48"/>
      </c>
      <c r="U381" s="30"/>
      <c r="V381" s="32"/>
      <c r="W381" s="32"/>
      <c r="X381" s="32"/>
      <c r="Y381" s="32"/>
      <c r="Z381" s="32"/>
      <c r="AA381" s="85">
        <f t="shared" si="49"/>
        <v>1900</v>
      </c>
      <c r="AB381" s="87">
        <f t="shared" si="50"/>
        <v>356</v>
      </c>
      <c r="AC381" s="88" t="b">
        <f t="shared" si="43"/>
        <v>0</v>
      </c>
      <c r="AD381" s="87" t="e">
        <f>VLOOKUP(E381,FieldElevations,2,FALSE)</f>
        <v>#N/A</v>
      </c>
      <c r="AE381" s="87"/>
      <c r="AF381" s="87"/>
      <c r="AG381" s="87"/>
    </row>
    <row r="382" spans="1:33" ht="12.75">
      <c r="A382" s="102"/>
      <c r="B382" s="101">
        <f>IF(AA382&lt;1902,"",IF(ROW()=FirstDataRow,1,B381+1))</f>
      </c>
      <c r="C382" s="32"/>
      <c r="D382" s="32"/>
      <c r="E382" s="32"/>
      <c r="F382" s="32">
        <f t="shared" si="44"/>
      </c>
      <c r="G382" s="32"/>
      <c r="H382" s="32"/>
      <c r="I382" s="32"/>
      <c r="J382" s="32"/>
      <c r="K382" s="32"/>
      <c r="L382" s="32"/>
      <c r="M382" s="99">
        <f t="shared" si="45"/>
      </c>
      <c r="N382" s="99">
        <f t="shared" si="46"/>
      </c>
      <c r="O382" s="99">
        <f t="shared" si="47"/>
      </c>
      <c r="P382" s="30"/>
      <c r="Q382" s="32"/>
      <c r="R382" s="32"/>
      <c r="S382" s="32"/>
      <c r="T382" s="60">
        <f t="shared" si="48"/>
      </c>
      <c r="U382" s="30"/>
      <c r="V382" s="32"/>
      <c r="W382" s="32"/>
      <c r="X382" s="32"/>
      <c r="Y382" s="32"/>
      <c r="Z382" s="32"/>
      <c r="AA382" s="85">
        <f t="shared" si="49"/>
        <v>1900</v>
      </c>
      <c r="AB382" s="87">
        <f t="shared" si="50"/>
        <v>357</v>
      </c>
      <c r="AC382" s="88" t="b">
        <f t="shared" si="43"/>
        <v>0</v>
      </c>
      <c r="AD382" s="87" t="e">
        <f>VLOOKUP(E382,FieldElevations,2,FALSE)</f>
        <v>#N/A</v>
      </c>
      <c r="AE382" s="87"/>
      <c r="AF382" s="87"/>
      <c r="AG382" s="87"/>
    </row>
    <row r="383" spans="1:33" ht="12.75">
      <c r="A383" s="102"/>
      <c r="B383" s="101">
        <f>IF(AA383&lt;1902,"",IF(ROW()=FirstDataRow,1,B382+1))</f>
      </c>
      <c r="C383" s="32"/>
      <c r="D383" s="32"/>
      <c r="E383" s="32"/>
      <c r="F383" s="32">
        <f t="shared" si="44"/>
      </c>
      <c r="G383" s="32"/>
      <c r="H383" s="32"/>
      <c r="I383" s="32"/>
      <c r="J383" s="32"/>
      <c r="K383" s="32"/>
      <c r="L383" s="32"/>
      <c r="M383" s="99">
        <f t="shared" si="45"/>
      </c>
      <c r="N383" s="99">
        <f t="shared" si="46"/>
      </c>
      <c r="O383" s="99">
        <f t="shared" si="47"/>
      </c>
      <c r="P383" s="30"/>
      <c r="Q383" s="32"/>
      <c r="R383" s="32"/>
      <c r="S383" s="32"/>
      <c r="T383" s="60">
        <f t="shared" si="48"/>
      </c>
      <c r="U383" s="30"/>
      <c r="V383" s="32"/>
      <c r="W383" s="32"/>
      <c r="X383" s="32"/>
      <c r="Y383" s="32"/>
      <c r="Z383" s="32"/>
      <c r="AA383" s="85">
        <f t="shared" si="49"/>
        <v>1900</v>
      </c>
      <c r="AB383" s="87">
        <f t="shared" si="50"/>
        <v>358</v>
      </c>
      <c r="AC383" s="88" t="b">
        <f t="shared" si="43"/>
        <v>0</v>
      </c>
      <c r="AD383" s="87" t="e">
        <f>VLOOKUP(E383,FieldElevations,2,FALSE)</f>
        <v>#N/A</v>
      </c>
      <c r="AE383" s="87"/>
      <c r="AF383" s="87"/>
      <c r="AG383" s="87"/>
    </row>
    <row r="384" spans="1:33" ht="12.75">
      <c r="A384" s="102"/>
      <c r="B384" s="101">
        <f>IF(AA384&lt;1902,"",IF(ROW()=FirstDataRow,1,B383+1))</f>
      </c>
      <c r="C384" s="32"/>
      <c r="D384" s="32"/>
      <c r="E384" s="32"/>
      <c r="F384" s="32">
        <f t="shared" si="44"/>
      </c>
      <c r="G384" s="32"/>
      <c r="H384" s="32"/>
      <c r="I384" s="32"/>
      <c r="J384" s="32"/>
      <c r="K384" s="32"/>
      <c r="L384" s="32"/>
      <c r="M384" s="99">
        <f t="shared" si="45"/>
      </c>
      <c r="N384" s="99">
        <f t="shared" si="46"/>
      </c>
      <c r="O384" s="99">
        <f t="shared" si="47"/>
      </c>
      <c r="P384" s="30"/>
      <c r="Q384" s="32"/>
      <c r="R384" s="32"/>
      <c r="S384" s="32"/>
      <c r="T384" s="60">
        <f t="shared" si="48"/>
      </c>
      <c r="U384" s="30"/>
      <c r="V384" s="32"/>
      <c r="W384" s="32"/>
      <c r="X384" s="32"/>
      <c r="Y384" s="32"/>
      <c r="Z384" s="32"/>
      <c r="AA384" s="85">
        <f t="shared" si="49"/>
        <v>1900</v>
      </c>
      <c r="AB384" s="87">
        <f t="shared" si="50"/>
        <v>359</v>
      </c>
      <c r="AC384" s="88" t="b">
        <f t="shared" si="43"/>
        <v>0</v>
      </c>
      <c r="AD384" s="87" t="e">
        <f>VLOOKUP(E384,FieldElevations,2,FALSE)</f>
        <v>#N/A</v>
      </c>
      <c r="AE384" s="87"/>
      <c r="AF384" s="87"/>
      <c r="AG384" s="87"/>
    </row>
    <row r="385" spans="1:33" ht="12.75">
      <c r="A385" s="102"/>
      <c r="B385" s="101">
        <f>IF(AA385&lt;1902,"",IF(ROW()=FirstDataRow,1,B384+1))</f>
      </c>
      <c r="C385" s="32"/>
      <c r="D385" s="32"/>
      <c r="E385" s="32"/>
      <c r="F385" s="32">
        <f t="shared" si="44"/>
      </c>
      <c r="G385" s="32"/>
      <c r="H385" s="32"/>
      <c r="I385" s="32"/>
      <c r="J385" s="32"/>
      <c r="K385" s="32"/>
      <c r="L385" s="32"/>
      <c r="M385" s="99">
        <f t="shared" si="45"/>
      </c>
      <c r="N385" s="99">
        <f t="shared" si="46"/>
      </c>
      <c r="O385" s="99">
        <f t="shared" si="47"/>
      </c>
      <c r="P385" s="30"/>
      <c r="Q385" s="32"/>
      <c r="R385" s="32"/>
      <c r="S385" s="32"/>
      <c r="T385" s="60">
        <f t="shared" si="48"/>
      </c>
      <c r="U385" s="30"/>
      <c r="V385" s="32"/>
      <c r="W385" s="32"/>
      <c r="X385" s="32"/>
      <c r="Y385" s="32"/>
      <c r="Z385" s="32"/>
      <c r="AA385" s="85">
        <f t="shared" si="49"/>
        <v>1900</v>
      </c>
      <c r="AB385" s="87">
        <f t="shared" si="50"/>
        <v>360</v>
      </c>
      <c r="AC385" s="88" t="b">
        <f t="shared" si="43"/>
        <v>1</v>
      </c>
      <c r="AD385" s="87" t="e">
        <f>VLOOKUP(E385,FieldElevations,2,FALSE)</f>
        <v>#N/A</v>
      </c>
      <c r="AE385" s="87"/>
      <c r="AF385" s="87"/>
      <c r="AG385" s="87"/>
    </row>
    <row r="386" spans="1:33" ht="12.75">
      <c r="A386" s="102"/>
      <c r="B386" s="101">
        <f>IF(AA386&lt;1902,"",IF(ROW()=FirstDataRow,1,B385+1))</f>
      </c>
      <c r="C386" s="32"/>
      <c r="D386" s="32"/>
      <c r="E386" s="32"/>
      <c r="F386" s="32">
        <f t="shared" si="44"/>
      </c>
      <c r="G386" s="32"/>
      <c r="H386" s="32"/>
      <c r="I386" s="32"/>
      <c r="J386" s="32"/>
      <c r="K386" s="32"/>
      <c r="L386" s="32"/>
      <c r="M386" s="99">
        <f t="shared" si="45"/>
      </c>
      <c r="N386" s="99">
        <f t="shared" si="46"/>
      </c>
      <c r="O386" s="99">
        <f t="shared" si="47"/>
      </c>
      <c r="P386" s="30"/>
      <c r="Q386" s="32"/>
      <c r="R386" s="32"/>
      <c r="S386" s="32"/>
      <c r="T386" s="60">
        <f t="shared" si="48"/>
      </c>
      <c r="U386" s="30"/>
      <c r="V386" s="32"/>
      <c r="W386" s="32"/>
      <c r="X386" s="32"/>
      <c r="Y386" s="32"/>
      <c r="Z386" s="32"/>
      <c r="AA386" s="85">
        <f t="shared" si="49"/>
        <v>1900</v>
      </c>
      <c r="AB386" s="87">
        <f t="shared" si="50"/>
        <v>361</v>
      </c>
      <c r="AC386" s="88" t="b">
        <f t="shared" si="43"/>
        <v>0</v>
      </c>
      <c r="AD386" s="87" t="e">
        <f>VLOOKUP(E386,FieldElevations,2,FALSE)</f>
        <v>#N/A</v>
      </c>
      <c r="AE386" s="87"/>
      <c r="AF386" s="87"/>
      <c r="AG386" s="87"/>
    </row>
    <row r="387" spans="1:33" ht="12.75">
      <c r="A387" s="102"/>
      <c r="B387" s="101">
        <f>IF(AA387&lt;1902,"",IF(ROW()=FirstDataRow,1,B386+1))</f>
      </c>
      <c r="C387" s="32"/>
      <c r="D387" s="32"/>
      <c r="E387" s="32"/>
      <c r="F387" s="32">
        <f t="shared" si="44"/>
      </c>
      <c r="G387" s="32"/>
      <c r="H387" s="32"/>
      <c r="I387" s="32"/>
      <c r="J387" s="32"/>
      <c r="K387" s="32"/>
      <c r="L387" s="32"/>
      <c r="M387" s="99">
        <f t="shared" si="45"/>
      </c>
      <c r="N387" s="99">
        <f t="shared" si="46"/>
      </c>
      <c r="O387" s="99">
        <f t="shared" si="47"/>
      </c>
      <c r="P387" s="30"/>
      <c r="Q387" s="32"/>
      <c r="R387" s="32"/>
      <c r="S387" s="32"/>
      <c r="T387" s="60">
        <f t="shared" si="48"/>
      </c>
      <c r="U387" s="30"/>
      <c r="V387" s="32"/>
      <c r="W387" s="32"/>
      <c r="X387" s="32"/>
      <c r="Y387" s="32"/>
      <c r="Z387" s="32"/>
      <c r="AA387" s="85">
        <f t="shared" si="49"/>
        <v>1900</v>
      </c>
      <c r="AB387" s="87">
        <f t="shared" si="50"/>
        <v>362</v>
      </c>
      <c r="AC387" s="88" t="b">
        <f t="shared" si="43"/>
        <v>0</v>
      </c>
      <c r="AD387" s="87" t="e">
        <f>VLOOKUP(E387,FieldElevations,2,FALSE)</f>
        <v>#N/A</v>
      </c>
      <c r="AE387" s="87"/>
      <c r="AF387" s="87"/>
      <c r="AG387" s="87"/>
    </row>
    <row r="388" spans="1:33" ht="12.75">
      <c r="A388" s="102"/>
      <c r="B388" s="101">
        <f>IF(AA388&lt;1902,"",IF(ROW()=FirstDataRow,1,B387+1))</f>
      </c>
      <c r="C388" s="32"/>
      <c r="D388" s="32"/>
      <c r="E388" s="32"/>
      <c r="F388" s="32">
        <f t="shared" si="44"/>
      </c>
      <c r="G388" s="32"/>
      <c r="H388" s="32"/>
      <c r="I388" s="32"/>
      <c r="J388" s="32"/>
      <c r="K388" s="32"/>
      <c r="L388" s="32"/>
      <c r="M388" s="99">
        <f t="shared" si="45"/>
      </c>
      <c r="N388" s="99">
        <f t="shared" si="46"/>
      </c>
      <c r="O388" s="99">
        <f t="shared" si="47"/>
      </c>
      <c r="P388" s="30"/>
      <c r="Q388" s="32"/>
      <c r="R388" s="32"/>
      <c r="S388" s="32"/>
      <c r="T388" s="60">
        <f t="shared" si="48"/>
      </c>
      <c r="U388" s="30"/>
      <c r="V388" s="32"/>
      <c r="W388" s="32"/>
      <c r="X388" s="32"/>
      <c r="Y388" s="32"/>
      <c r="Z388" s="32"/>
      <c r="AA388" s="85">
        <f t="shared" si="49"/>
        <v>1900</v>
      </c>
      <c r="AB388" s="87">
        <f t="shared" si="50"/>
        <v>363</v>
      </c>
      <c r="AC388" s="88" t="b">
        <f t="shared" si="43"/>
        <v>0</v>
      </c>
      <c r="AD388" s="87" t="e">
        <f>VLOOKUP(E388,FieldElevations,2,FALSE)</f>
        <v>#N/A</v>
      </c>
      <c r="AE388" s="87"/>
      <c r="AF388" s="87"/>
      <c r="AG388" s="87"/>
    </row>
    <row r="389" spans="1:33" ht="12.75">
      <c r="A389" s="102"/>
      <c r="B389" s="101">
        <f>IF(AA389&lt;1902,"",IF(ROW()=FirstDataRow,1,B388+1))</f>
      </c>
      <c r="C389" s="32"/>
      <c r="D389" s="32"/>
      <c r="E389" s="32"/>
      <c r="F389" s="32">
        <f t="shared" si="44"/>
      </c>
      <c r="G389" s="32"/>
      <c r="H389" s="32"/>
      <c r="I389" s="32"/>
      <c r="J389" s="32"/>
      <c r="K389" s="32"/>
      <c r="L389" s="32"/>
      <c r="M389" s="99">
        <f t="shared" si="45"/>
      </c>
      <c r="N389" s="99">
        <f t="shared" si="46"/>
      </c>
      <c r="O389" s="99">
        <f t="shared" si="47"/>
      </c>
      <c r="P389" s="30"/>
      <c r="Q389" s="32"/>
      <c r="R389" s="32"/>
      <c r="S389" s="32"/>
      <c r="T389" s="60">
        <f t="shared" si="48"/>
      </c>
      <c r="U389" s="30"/>
      <c r="V389" s="32"/>
      <c r="W389" s="32"/>
      <c r="X389" s="32"/>
      <c r="Y389" s="32"/>
      <c r="Z389" s="32"/>
      <c r="AA389" s="85">
        <f t="shared" si="49"/>
        <v>1900</v>
      </c>
      <c r="AB389" s="87">
        <f t="shared" si="50"/>
        <v>364</v>
      </c>
      <c r="AC389" s="88" t="b">
        <f t="shared" si="43"/>
        <v>0</v>
      </c>
      <c r="AD389" s="87" t="e">
        <f>VLOOKUP(E389,FieldElevations,2,FALSE)</f>
        <v>#N/A</v>
      </c>
      <c r="AE389" s="87"/>
      <c r="AF389" s="87"/>
      <c r="AG389" s="87"/>
    </row>
    <row r="390" spans="1:33" ht="12.75">
      <c r="A390" s="102"/>
      <c r="B390" s="101">
        <f>IF(AA390&lt;1902,"",IF(ROW()=FirstDataRow,1,B389+1))</f>
      </c>
      <c r="C390" s="32"/>
      <c r="D390" s="32"/>
      <c r="E390" s="32"/>
      <c r="F390" s="32">
        <f t="shared" si="44"/>
      </c>
      <c r="G390" s="32"/>
      <c r="H390" s="32"/>
      <c r="I390" s="32"/>
      <c r="J390" s="32"/>
      <c r="K390" s="32"/>
      <c r="L390" s="32"/>
      <c r="M390" s="99">
        <f t="shared" si="45"/>
      </c>
      <c r="N390" s="99">
        <f t="shared" si="46"/>
      </c>
      <c r="O390" s="99">
        <f t="shared" si="47"/>
      </c>
      <c r="P390" s="30"/>
      <c r="Q390" s="32"/>
      <c r="R390" s="32"/>
      <c r="S390" s="32"/>
      <c r="T390" s="60">
        <f t="shared" si="48"/>
      </c>
      <c r="U390" s="30"/>
      <c r="V390" s="32"/>
      <c r="W390" s="32"/>
      <c r="X390" s="32"/>
      <c r="Y390" s="32"/>
      <c r="Z390" s="32"/>
      <c r="AA390" s="85">
        <f t="shared" si="49"/>
        <v>1900</v>
      </c>
      <c r="AB390" s="87">
        <f t="shared" si="50"/>
        <v>365</v>
      </c>
      <c r="AC390" s="88" t="b">
        <f t="shared" si="43"/>
        <v>0</v>
      </c>
      <c r="AD390" s="87" t="e">
        <f>VLOOKUP(E390,FieldElevations,2,FALSE)</f>
        <v>#N/A</v>
      </c>
      <c r="AE390" s="87"/>
      <c r="AF390" s="87"/>
      <c r="AG390" s="87"/>
    </row>
    <row r="391" spans="1:33" ht="12.75">
      <c r="A391" s="102"/>
      <c r="B391" s="101">
        <f>IF(AA391&lt;1902,"",IF(ROW()=FirstDataRow,1,B390+1))</f>
      </c>
      <c r="C391" s="32"/>
      <c r="D391" s="32"/>
      <c r="E391" s="32"/>
      <c r="F391" s="32">
        <f t="shared" si="44"/>
      </c>
      <c r="G391" s="32"/>
      <c r="H391" s="32"/>
      <c r="I391" s="32"/>
      <c r="J391" s="32"/>
      <c r="K391" s="32"/>
      <c r="L391" s="32"/>
      <c r="M391" s="99">
        <f t="shared" si="45"/>
      </c>
      <c r="N391" s="99">
        <f t="shared" si="46"/>
      </c>
      <c r="O391" s="99">
        <f t="shared" si="47"/>
      </c>
      <c r="P391" s="30"/>
      <c r="Q391" s="32"/>
      <c r="R391" s="32"/>
      <c r="S391" s="32"/>
      <c r="T391" s="60">
        <f t="shared" si="48"/>
      </c>
      <c r="U391" s="30"/>
      <c r="V391" s="32"/>
      <c r="W391" s="32"/>
      <c r="X391" s="32"/>
      <c r="Y391" s="32"/>
      <c r="Z391" s="32"/>
      <c r="AA391" s="85">
        <f t="shared" si="49"/>
        <v>1900</v>
      </c>
      <c r="AB391" s="87">
        <f t="shared" si="50"/>
        <v>366</v>
      </c>
      <c r="AC391" s="88" t="b">
        <f t="shared" si="43"/>
        <v>0</v>
      </c>
      <c r="AD391" s="87" t="e">
        <f>VLOOKUP(E391,FieldElevations,2,FALSE)</f>
        <v>#N/A</v>
      </c>
      <c r="AE391" s="87"/>
      <c r="AF391" s="87"/>
      <c r="AG391" s="87"/>
    </row>
    <row r="392" spans="1:33" ht="12.75">
      <c r="A392" s="102"/>
      <c r="B392" s="101">
        <f>IF(AA392&lt;1902,"",IF(ROW()=FirstDataRow,1,B391+1))</f>
      </c>
      <c r="C392" s="32"/>
      <c r="D392" s="32"/>
      <c r="E392" s="32"/>
      <c r="F392" s="32">
        <f t="shared" si="44"/>
      </c>
      <c r="G392" s="32"/>
      <c r="H392" s="32"/>
      <c r="I392" s="32"/>
      <c r="J392" s="32"/>
      <c r="K392" s="32"/>
      <c r="L392" s="32"/>
      <c r="M392" s="99">
        <f t="shared" si="45"/>
      </c>
      <c r="N392" s="99">
        <f t="shared" si="46"/>
      </c>
      <c r="O392" s="99">
        <f t="shared" si="47"/>
      </c>
      <c r="P392" s="30"/>
      <c r="Q392" s="32"/>
      <c r="R392" s="32"/>
      <c r="S392" s="32"/>
      <c r="T392" s="60">
        <f t="shared" si="48"/>
      </c>
      <c r="U392" s="30"/>
      <c r="V392" s="32"/>
      <c r="W392" s="32"/>
      <c r="X392" s="32"/>
      <c r="Y392" s="32"/>
      <c r="Z392" s="32"/>
      <c r="AA392" s="85">
        <f t="shared" si="49"/>
        <v>1900</v>
      </c>
      <c r="AB392" s="87">
        <f t="shared" si="50"/>
        <v>367</v>
      </c>
      <c r="AC392" s="88" t="b">
        <f t="shared" si="43"/>
        <v>0</v>
      </c>
      <c r="AD392" s="87" t="e">
        <f>VLOOKUP(E392,FieldElevations,2,FALSE)</f>
        <v>#N/A</v>
      </c>
      <c r="AE392" s="87"/>
      <c r="AF392" s="87"/>
      <c r="AG392" s="87"/>
    </row>
    <row r="393" spans="1:33" ht="12.75">
      <c r="A393" s="102"/>
      <c r="B393" s="101">
        <f>IF(AA393&lt;1902,"",IF(ROW()=FirstDataRow,1,B392+1))</f>
      </c>
      <c r="C393" s="32"/>
      <c r="D393" s="32"/>
      <c r="E393" s="32"/>
      <c r="F393" s="32">
        <f t="shared" si="44"/>
      </c>
      <c r="G393" s="32"/>
      <c r="H393" s="32"/>
      <c r="I393" s="32"/>
      <c r="J393" s="32"/>
      <c r="K393" s="32"/>
      <c r="L393" s="32"/>
      <c r="M393" s="99">
        <f t="shared" si="45"/>
      </c>
      <c r="N393" s="99">
        <f t="shared" si="46"/>
      </c>
      <c r="O393" s="99">
        <f t="shared" si="47"/>
      </c>
      <c r="P393" s="30"/>
      <c r="Q393" s="32"/>
      <c r="R393" s="32"/>
      <c r="S393" s="32"/>
      <c r="T393" s="60">
        <f t="shared" si="48"/>
      </c>
      <c r="U393" s="30"/>
      <c r="V393" s="32"/>
      <c r="W393" s="32"/>
      <c r="X393" s="32"/>
      <c r="Y393" s="32"/>
      <c r="Z393" s="32"/>
      <c r="AA393" s="85">
        <f t="shared" si="49"/>
        <v>1900</v>
      </c>
      <c r="AB393" s="87">
        <f t="shared" si="50"/>
        <v>368</v>
      </c>
      <c r="AC393" s="88" t="b">
        <f t="shared" si="43"/>
        <v>0</v>
      </c>
      <c r="AD393" s="87" t="e">
        <f>VLOOKUP(E393,FieldElevations,2,FALSE)</f>
        <v>#N/A</v>
      </c>
      <c r="AE393" s="87"/>
      <c r="AF393" s="87"/>
      <c r="AG393" s="87"/>
    </row>
    <row r="394" spans="1:33" ht="12.75">
      <c r="A394" s="102"/>
      <c r="B394" s="101">
        <f>IF(AA394&lt;1902,"",IF(ROW()=FirstDataRow,1,B393+1))</f>
      </c>
      <c r="C394" s="32"/>
      <c r="D394" s="32"/>
      <c r="E394" s="32"/>
      <c r="F394" s="32">
        <f t="shared" si="44"/>
      </c>
      <c r="G394" s="32"/>
      <c r="H394" s="32"/>
      <c r="I394" s="32"/>
      <c r="J394" s="32"/>
      <c r="K394" s="32"/>
      <c r="L394" s="32"/>
      <c r="M394" s="99">
        <f t="shared" si="45"/>
      </c>
      <c r="N394" s="99">
        <f t="shared" si="46"/>
      </c>
      <c r="O394" s="99">
        <f t="shared" si="47"/>
      </c>
      <c r="P394" s="30"/>
      <c r="Q394" s="32"/>
      <c r="R394" s="32"/>
      <c r="S394" s="32"/>
      <c r="T394" s="60">
        <f t="shared" si="48"/>
      </c>
      <c r="U394" s="30"/>
      <c r="V394" s="32"/>
      <c r="W394" s="32"/>
      <c r="X394" s="32"/>
      <c r="Y394" s="32"/>
      <c r="Z394" s="32"/>
      <c r="AA394" s="85">
        <f t="shared" si="49"/>
        <v>1900</v>
      </c>
      <c r="AB394" s="87">
        <f t="shared" si="50"/>
        <v>369</v>
      </c>
      <c r="AC394" s="88" t="b">
        <f t="shared" si="43"/>
        <v>0</v>
      </c>
      <c r="AD394" s="87" t="e">
        <f>VLOOKUP(E394,FieldElevations,2,FALSE)</f>
        <v>#N/A</v>
      </c>
      <c r="AE394" s="87"/>
      <c r="AF394" s="87"/>
      <c r="AG394" s="87"/>
    </row>
    <row r="395" spans="1:33" ht="12.75">
      <c r="A395" s="102"/>
      <c r="B395" s="101">
        <f>IF(AA395&lt;1902,"",IF(ROW()=FirstDataRow,1,B394+1))</f>
      </c>
      <c r="C395" s="32"/>
      <c r="D395" s="32"/>
      <c r="E395" s="32"/>
      <c r="F395" s="32">
        <f t="shared" si="44"/>
      </c>
      <c r="G395" s="32"/>
      <c r="H395" s="32"/>
      <c r="I395" s="32"/>
      <c r="J395" s="32"/>
      <c r="K395" s="32"/>
      <c r="L395" s="32"/>
      <c r="M395" s="99">
        <f t="shared" si="45"/>
      </c>
      <c r="N395" s="99">
        <f t="shared" si="46"/>
      </c>
      <c r="O395" s="99">
        <f t="shared" si="47"/>
      </c>
      <c r="P395" s="30"/>
      <c r="Q395" s="32"/>
      <c r="R395" s="32"/>
      <c r="S395" s="32"/>
      <c r="T395" s="60">
        <f t="shared" si="48"/>
      </c>
      <c r="U395" s="30"/>
      <c r="V395" s="32"/>
      <c r="W395" s="32"/>
      <c r="X395" s="32"/>
      <c r="Y395" s="32"/>
      <c r="Z395" s="32"/>
      <c r="AA395" s="85">
        <f t="shared" si="49"/>
        <v>1900</v>
      </c>
      <c r="AB395" s="87">
        <f t="shared" si="50"/>
        <v>370</v>
      </c>
      <c r="AC395" s="88" t="b">
        <f t="shared" si="43"/>
        <v>1</v>
      </c>
      <c r="AD395" s="87" t="e">
        <f>VLOOKUP(E395,FieldElevations,2,FALSE)</f>
        <v>#N/A</v>
      </c>
      <c r="AE395" s="87"/>
      <c r="AF395" s="87"/>
      <c r="AG395" s="87"/>
    </row>
    <row r="396" spans="1:33" ht="12.75">
      <c r="A396" s="102"/>
      <c r="B396" s="101">
        <f>IF(AA396&lt;1902,"",IF(ROW()=FirstDataRow,1,B395+1))</f>
      </c>
      <c r="C396" s="32"/>
      <c r="D396" s="32"/>
      <c r="E396" s="32"/>
      <c r="F396" s="32">
        <f t="shared" si="44"/>
      </c>
      <c r="G396" s="32"/>
      <c r="H396" s="32"/>
      <c r="I396" s="32"/>
      <c r="J396" s="32"/>
      <c r="K396" s="32"/>
      <c r="L396" s="32"/>
      <c r="M396" s="99">
        <f t="shared" si="45"/>
      </c>
      <c r="N396" s="99">
        <f t="shared" si="46"/>
      </c>
      <c r="O396" s="99">
        <f t="shared" si="47"/>
      </c>
      <c r="P396" s="30"/>
      <c r="Q396" s="32"/>
      <c r="R396" s="32"/>
      <c r="S396" s="32"/>
      <c r="T396" s="60">
        <f t="shared" si="48"/>
      </c>
      <c r="U396" s="30"/>
      <c r="V396" s="32"/>
      <c r="W396" s="32"/>
      <c r="X396" s="32"/>
      <c r="Y396" s="32"/>
      <c r="Z396" s="32"/>
      <c r="AA396" s="85">
        <f t="shared" si="49"/>
        <v>1900</v>
      </c>
      <c r="AB396" s="87">
        <f t="shared" si="50"/>
        <v>371</v>
      </c>
      <c r="AC396" s="88" t="b">
        <f t="shared" si="43"/>
        <v>0</v>
      </c>
      <c r="AD396" s="87" t="e">
        <f>VLOOKUP(E396,FieldElevations,2,FALSE)</f>
        <v>#N/A</v>
      </c>
      <c r="AE396" s="87"/>
      <c r="AF396" s="87"/>
      <c r="AG396" s="87"/>
    </row>
    <row r="397" spans="1:33" ht="12.75">
      <c r="A397" s="102"/>
      <c r="B397" s="101">
        <f>IF(AA397&lt;1902,"",IF(ROW()=FirstDataRow,1,B396+1))</f>
      </c>
      <c r="C397" s="32"/>
      <c r="D397" s="32"/>
      <c r="E397" s="32"/>
      <c r="F397" s="32">
        <f t="shared" si="44"/>
      </c>
      <c r="G397" s="32"/>
      <c r="H397" s="32"/>
      <c r="I397" s="32"/>
      <c r="J397" s="32"/>
      <c r="K397" s="32"/>
      <c r="L397" s="32"/>
      <c r="M397" s="99">
        <f t="shared" si="45"/>
      </c>
      <c r="N397" s="99">
        <f t="shared" si="46"/>
      </c>
      <c r="O397" s="99">
        <f t="shared" si="47"/>
      </c>
      <c r="P397" s="30"/>
      <c r="Q397" s="32"/>
      <c r="R397" s="32"/>
      <c r="S397" s="32"/>
      <c r="T397" s="60">
        <f t="shared" si="48"/>
      </c>
      <c r="U397" s="30"/>
      <c r="V397" s="32"/>
      <c r="W397" s="32"/>
      <c r="X397" s="32"/>
      <c r="Y397" s="32"/>
      <c r="Z397" s="32"/>
      <c r="AA397" s="85">
        <f t="shared" si="49"/>
        <v>1900</v>
      </c>
      <c r="AB397" s="87">
        <f t="shared" si="50"/>
        <v>372</v>
      </c>
      <c r="AC397" s="88" t="b">
        <f t="shared" si="43"/>
        <v>0</v>
      </c>
      <c r="AD397" s="87" t="e">
        <f>VLOOKUP(E397,FieldElevations,2,FALSE)</f>
        <v>#N/A</v>
      </c>
      <c r="AE397" s="87"/>
      <c r="AF397" s="87"/>
      <c r="AG397" s="87"/>
    </row>
    <row r="398" spans="1:33" ht="12.75">
      <c r="A398" s="102"/>
      <c r="B398" s="101">
        <f>IF(AA398&lt;1902,"",IF(ROW()=FirstDataRow,1,B397+1))</f>
      </c>
      <c r="C398" s="32"/>
      <c r="D398" s="32"/>
      <c r="E398" s="32"/>
      <c r="F398" s="32">
        <f t="shared" si="44"/>
      </c>
      <c r="G398" s="32"/>
      <c r="H398" s="32"/>
      <c r="I398" s="32"/>
      <c r="J398" s="32"/>
      <c r="K398" s="32"/>
      <c r="L398" s="32"/>
      <c r="M398" s="99">
        <f t="shared" si="45"/>
      </c>
      <c r="N398" s="99">
        <f t="shared" si="46"/>
      </c>
      <c r="O398" s="99">
        <f t="shared" si="47"/>
      </c>
      <c r="P398" s="30"/>
      <c r="Q398" s="32"/>
      <c r="R398" s="32"/>
      <c r="S398" s="32"/>
      <c r="T398" s="60">
        <f t="shared" si="48"/>
      </c>
      <c r="U398" s="30"/>
      <c r="V398" s="32"/>
      <c r="W398" s="32"/>
      <c r="X398" s="32"/>
      <c r="Y398" s="32"/>
      <c r="Z398" s="32"/>
      <c r="AA398" s="85">
        <f t="shared" si="49"/>
        <v>1900</v>
      </c>
      <c r="AB398" s="87">
        <f t="shared" si="50"/>
        <v>373</v>
      </c>
      <c r="AC398" s="88" t="b">
        <f t="shared" si="43"/>
        <v>0</v>
      </c>
      <c r="AD398" s="87" t="e">
        <f>VLOOKUP(E398,FieldElevations,2,FALSE)</f>
        <v>#N/A</v>
      </c>
      <c r="AE398" s="87"/>
      <c r="AF398" s="87"/>
      <c r="AG398" s="87"/>
    </row>
    <row r="399" spans="1:33" ht="12.75">
      <c r="A399" s="102"/>
      <c r="B399" s="101">
        <f>IF(AA399&lt;1902,"",IF(ROW()=FirstDataRow,1,B398+1))</f>
      </c>
      <c r="C399" s="32"/>
      <c r="D399" s="32"/>
      <c r="E399" s="32"/>
      <c r="F399" s="32">
        <f t="shared" si="44"/>
      </c>
      <c r="G399" s="32"/>
      <c r="H399" s="32"/>
      <c r="I399" s="32"/>
      <c r="J399" s="32"/>
      <c r="K399" s="32"/>
      <c r="L399" s="32"/>
      <c r="M399" s="99">
        <f t="shared" si="45"/>
      </c>
      <c r="N399" s="99">
        <f t="shared" si="46"/>
      </c>
      <c r="O399" s="99">
        <f t="shared" si="47"/>
      </c>
      <c r="P399" s="30"/>
      <c r="Q399" s="32"/>
      <c r="R399" s="32"/>
      <c r="S399" s="32"/>
      <c r="T399" s="60">
        <f t="shared" si="48"/>
      </c>
      <c r="U399" s="30"/>
      <c r="V399" s="32"/>
      <c r="W399" s="32"/>
      <c r="X399" s="32"/>
      <c r="Y399" s="32"/>
      <c r="Z399" s="32"/>
      <c r="AA399" s="85">
        <f t="shared" si="49"/>
        <v>1900</v>
      </c>
      <c r="AB399" s="87">
        <f t="shared" si="50"/>
        <v>374</v>
      </c>
      <c r="AC399" s="88" t="b">
        <f t="shared" si="43"/>
        <v>0</v>
      </c>
      <c r="AD399" s="87" t="e">
        <f>VLOOKUP(E399,FieldElevations,2,FALSE)</f>
        <v>#N/A</v>
      </c>
      <c r="AE399" s="87"/>
      <c r="AF399" s="87"/>
      <c r="AG399" s="87"/>
    </row>
    <row r="400" spans="1:33" ht="12.75">
      <c r="A400" s="102"/>
      <c r="B400" s="101">
        <f>IF(AA400&lt;1902,"",IF(ROW()=FirstDataRow,1,B399+1))</f>
      </c>
      <c r="C400" s="32"/>
      <c r="D400" s="32"/>
      <c r="E400" s="32"/>
      <c r="F400" s="32">
        <f t="shared" si="44"/>
      </c>
      <c r="G400" s="32"/>
      <c r="H400" s="32"/>
      <c r="I400" s="32"/>
      <c r="J400" s="32"/>
      <c r="K400" s="32"/>
      <c r="L400" s="32"/>
      <c r="M400" s="99">
        <f t="shared" si="45"/>
      </c>
      <c r="N400" s="99">
        <f t="shared" si="46"/>
      </c>
      <c r="O400" s="99">
        <f t="shared" si="47"/>
      </c>
      <c r="P400" s="30"/>
      <c r="Q400" s="32"/>
      <c r="R400" s="32"/>
      <c r="S400" s="32"/>
      <c r="T400" s="60">
        <f t="shared" si="48"/>
      </c>
      <c r="U400" s="30"/>
      <c r="V400" s="32"/>
      <c r="W400" s="32"/>
      <c r="X400" s="32"/>
      <c r="Y400" s="32"/>
      <c r="Z400" s="32"/>
      <c r="AA400" s="85">
        <f t="shared" si="49"/>
        <v>1900</v>
      </c>
      <c r="AB400" s="87">
        <f t="shared" si="50"/>
        <v>375</v>
      </c>
      <c r="AC400" s="88" t="b">
        <f t="shared" si="43"/>
        <v>0</v>
      </c>
      <c r="AD400" s="87" t="e">
        <f>VLOOKUP(E400,FieldElevations,2,FALSE)</f>
        <v>#N/A</v>
      </c>
      <c r="AE400" s="87"/>
      <c r="AF400" s="87"/>
      <c r="AG400" s="87"/>
    </row>
    <row r="401" spans="1:33" ht="12.75">
      <c r="A401" s="102"/>
      <c r="B401" s="101">
        <f>IF(AA401&lt;1902,"",IF(ROW()=FirstDataRow,1,B400+1))</f>
      </c>
      <c r="C401" s="32"/>
      <c r="D401" s="32"/>
      <c r="E401" s="32"/>
      <c r="F401" s="32">
        <f t="shared" si="44"/>
      </c>
      <c r="G401" s="32"/>
      <c r="H401" s="32"/>
      <c r="I401" s="32"/>
      <c r="J401" s="32"/>
      <c r="K401" s="32"/>
      <c r="L401" s="32"/>
      <c r="M401" s="99">
        <f t="shared" si="45"/>
      </c>
      <c r="N401" s="99">
        <f t="shared" si="46"/>
      </c>
      <c r="O401" s="99">
        <f t="shared" si="47"/>
      </c>
      <c r="P401" s="30"/>
      <c r="Q401" s="32"/>
      <c r="R401" s="32"/>
      <c r="S401" s="32"/>
      <c r="T401" s="60">
        <f t="shared" si="48"/>
      </c>
      <c r="U401" s="30"/>
      <c r="V401" s="32"/>
      <c r="W401" s="32"/>
      <c r="X401" s="32"/>
      <c r="Y401" s="32"/>
      <c r="Z401" s="32"/>
      <c r="AA401" s="85">
        <f t="shared" si="49"/>
        <v>1900</v>
      </c>
      <c r="AB401" s="87">
        <f t="shared" si="50"/>
        <v>376</v>
      </c>
      <c r="AC401" s="88" t="b">
        <f t="shared" si="43"/>
        <v>0</v>
      </c>
      <c r="AD401" s="87" t="e">
        <f>VLOOKUP(E401,FieldElevations,2,FALSE)</f>
        <v>#N/A</v>
      </c>
      <c r="AE401" s="87"/>
      <c r="AF401" s="87"/>
      <c r="AG401" s="87"/>
    </row>
    <row r="402" spans="1:33" ht="12.75">
      <c r="A402" s="102"/>
      <c r="B402" s="101">
        <f>IF(AA402&lt;1902,"",IF(ROW()=FirstDataRow,1,B401+1))</f>
      </c>
      <c r="C402" s="32"/>
      <c r="D402" s="32"/>
      <c r="E402" s="32"/>
      <c r="F402" s="32">
        <f t="shared" si="44"/>
      </c>
      <c r="G402" s="32"/>
      <c r="H402" s="32"/>
      <c r="I402" s="32"/>
      <c r="J402" s="32"/>
      <c r="K402" s="32"/>
      <c r="L402" s="32"/>
      <c r="M402" s="99">
        <f t="shared" si="45"/>
      </c>
      <c r="N402" s="99">
        <f t="shared" si="46"/>
      </c>
      <c r="O402" s="99">
        <f t="shared" si="47"/>
      </c>
      <c r="P402" s="30"/>
      <c r="Q402" s="32"/>
      <c r="R402" s="32"/>
      <c r="S402" s="32"/>
      <c r="T402" s="60">
        <f t="shared" si="48"/>
      </c>
      <c r="U402" s="30"/>
      <c r="V402" s="32"/>
      <c r="W402" s="32"/>
      <c r="X402" s="32"/>
      <c r="Y402" s="32"/>
      <c r="Z402" s="32"/>
      <c r="AA402" s="85">
        <f t="shared" si="49"/>
        <v>1900</v>
      </c>
      <c r="AB402" s="87">
        <f t="shared" si="50"/>
        <v>377</v>
      </c>
      <c r="AC402" s="88" t="b">
        <f t="shared" si="43"/>
        <v>0</v>
      </c>
      <c r="AD402" s="87" t="e">
        <f>VLOOKUP(E402,FieldElevations,2,FALSE)</f>
        <v>#N/A</v>
      </c>
      <c r="AE402" s="87"/>
      <c r="AF402" s="87"/>
      <c r="AG402" s="87"/>
    </row>
    <row r="403" spans="1:33" ht="12.75">
      <c r="A403" s="102"/>
      <c r="B403" s="101">
        <f>IF(AA403&lt;1902,"",IF(ROW()=FirstDataRow,1,B402+1))</f>
      </c>
      <c r="C403" s="32"/>
      <c r="D403" s="32"/>
      <c r="E403" s="32"/>
      <c r="F403" s="32">
        <f t="shared" si="44"/>
      </c>
      <c r="G403" s="32"/>
      <c r="H403" s="32"/>
      <c r="I403" s="32"/>
      <c r="J403" s="32"/>
      <c r="K403" s="32"/>
      <c r="L403" s="32"/>
      <c r="M403" s="99">
        <f t="shared" si="45"/>
      </c>
      <c r="N403" s="99">
        <f t="shared" si="46"/>
      </c>
      <c r="O403" s="99">
        <f t="shared" si="47"/>
      </c>
      <c r="P403" s="30"/>
      <c r="Q403" s="32"/>
      <c r="R403" s="32"/>
      <c r="S403" s="32"/>
      <c r="T403" s="60">
        <f t="shared" si="48"/>
      </c>
      <c r="U403" s="30"/>
      <c r="V403" s="32"/>
      <c r="W403" s="32"/>
      <c r="X403" s="32"/>
      <c r="Y403" s="32"/>
      <c r="Z403" s="32"/>
      <c r="AA403" s="85">
        <f t="shared" si="49"/>
        <v>1900</v>
      </c>
      <c r="AB403" s="87">
        <f t="shared" si="50"/>
        <v>378</v>
      </c>
      <c r="AC403" s="88" t="b">
        <f t="shared" si="43"/>
        <v>0</v>
      </c>
      <c r="AD403" s="87" t="e">
        <f>VLOOKUP(E403,FieldElevations,2,FALSE)</f>
        <v>#N/A</v>
      </c>
      <c r="AE403" s="87"/>
      <c r="AF403" s="87"/>
      <c r="AG403" s="87"/>
    </row>
    <row r="404" spans="1:33" ht="12.75">
      <c r="A404" s="102"/>
      <c r="B404" s="101">
        <f>IF(AA404&lt;1902,"",IF(ROW()=FirstDataRow,1,B403+1))</f>
      </c>
      <c r="C404" s="32"/>
      <c r="D404" s="32"/>
      <c r="E404" s="32"/>
      <c r="F404" s="32">
        <f t="shared" si="44"/>
      </c>
      <c r="G404" s="32"/>
      <c r="H404" s="32"/>
      <c r="I404" s="32"/>
      <c r="J404" s="32"/>
      <c r="K404" s="32"/>
      <c r="L404" s="32"/>
      <c r="M404" s="99">
        <f t="shared" si="45"/>
      </c>
      <c r="N404" s="99">
        <f t="shared" si="46"/>
      </c>
      <c r="O404" s="99">
        <f t="shared" si="47"/>
      </c>
      <c r="P404" s="30"/>
      <c r="Q404" s="32"/>
      <c r="R404" s="32"/>
      <c r="S404" s="32"/>
      <c r="T404" s="60">
        <f t="shared" si="48"/>
      </c>
      <c r="U404" s="30"/>
      <c r="V404" s="32"/>
      <c r="W404" s="32"/>
      <c r="X404" s="32"/>
      <c r="Y404" s="32"/>
      <c r="Z404" s="32"/>
      <c r="AA404" s="85">
        <f t="shared" si="49"/>
        <v>1900</v>
      </c>
      <c r="AB404" s="87">
        <f t="shared" si="50"/>
        <v>379</v>
      </c>
      <c r="AC404" s="88" t="b">
        <f t="shared" si="43"/>
        <v>0</v>
      </c>
      <c r="AD404" s="87" t="e">
        <f>VLOOKUP(E404,FieldElevations,2,FALSE)</f>
        <v>#N/A</v>
      </c>
      <c r="AE404" s="87"/>
      <c r="AF404" s="87"/>
      <c r="AG404" s="87"/>
    </row>
    <row r="405" spans="1:33" ht="12.75">
      <c r="A405" s="102"/>
      <c r="B405" s="101">
        <f>IF(AA405&lt;1902,"",IF(ROW()=FirstDataRow,1,B404+1))</f>
      </c>
      <c r="C405" s="32"/>
      <c r="D405" s="32"/>
      <c r="E405" s="32"/>
      <c r="F405" s="32">
        <f t="shared" si="44"/>
      </c>
      <c r="G405" s="32"/>
      <c r="H405" s="32"/>
      <c r="I405" s="32"/>
      <c r="J405" s="32"/>
      <c r="K405" s="32"/>
      <c r="L405" s="32"/>
      <c r="M405" s="99">
        <f t="shared" si="45"/>
      </c>
      <c r="N405" s="99">
        <f t="shared" si="46"/>
      </c>
      <c r="O405" s="99">
        <f t="shared" si="47"/>
      </c>
      <c r="P405" s="30"/>
      <c r="Q405" s="32"/>
      <c r="R405" s="32"/>
      <c r="S405" s="32"/>
      <c r="T405" s="60">
        <f t="shared" si="48"/>
      </c>
      <c r="U405" s="30"/>
      <c r="V405" s="32"/>
      <c r="W405" s="32"/>
      <c r="X405" s="32"/>
      <c r="Y405" s="32"/>
      <c r="Z405" s="32"/>
      <c r="AA405" s="85">
        <f t="shared" si="49"/>
        <v>1900</v>
      </c>
      <c r="AB405" s="87">
        <f t="shared" si="50"/>
        <v>380</v>
      </c>
      <c r="AC405" s="88" t="b">
        <f t="shared" si="43"/>
        <v>1</v>
      </c>
      <c r="AD405" s="87" t="e">
        <f>VLOOKUP(E405,FieldElevations,2,FALSE)</f>
        <v>#N/A</v>
      </c>
      <c r="AE405" s="87"/>
      <c r="AF405" s="87"/>
      <c r="AG405" s="87"/>
    </row>
    <row r="406" spans="1:33" ht="12.75">
      <c r="A406" s="102"/>
      <c r="B406" s="101">
        <f>IF(AA406&lt;1902,"",IF(ROW()=FirstDataRow,1,B405+1))</f>
      </c>
      <c r="C406" s="32"/>
      <c r="D406" s="32"/>
      <c r="E406" s="32"/>
      <c r="F406" s="32">
        <f t="shared" si="44"/>
      </c>
      <c r="G406" s="32"/>
      <c r="H406" s="32"/>
      <c r="I406" s="32"/>
      <c r="J406" s="32"/>
      <c r="K406" s="32"/>
      <c r="L406" s="32"/>
      <c r="M406" s="99">
        <f t="shared" si="45"/>
      </c>
      <c r="N406" s="99">
        <f t="shared" si="46"/>
      </c>
      <c r="O406" s="99">
        <f t="shared" si="47"/>
      </c>
      <c r="P406" s="30"/>
      <c r="Q406" s="32"/>
      <c r="R406" s="32"/>
      <c r="S406" s="32"/>
      <c r="T406" s="60">
        <f t="shared" si="48"/>
      </c>
      <c r="U406" s="30"/>
      <c r="V406" s="32"/>
      <c r="W406" s="32"/>
      <c r="X406" s="32"/>
      <c r="Y406" s="32"/>
      <c r="Z406" s="32"/>
      <c r="AA406" s="85">
        <f t="shared" si="49"/>
        <v>1900</v>
      </c>
      <c r="AB406" s="87">
        <f t="shared" si="50"/>
        <v>381</v>
      </c>
      <c r="AC406" s="88" t="b">
        <f t="shared" si="43"/>
        <v>0</v>
      </c>
      <c r="AD406" s="87" t="e">
        <f>VLOOKUP(E406,FieldElevations,2,FALSE)</f>
        <v>#N/A</v>
      </c>
      <c r="AE406" s="87"/>
      <c r="AF406" s="87"/>
      <c r="AG406" s="87"/>
    </row>
    <row r="407" spans="1:33" ht="12.75">
      <c r="A407" s="102"/>
      <c r="B407" s="101">
        <f>IF(AA407&lt;1902,"",IF(ROW()=FirstDataRow,1,B406+1))</f>
      </c>
      <c r="C407" s="32"/>
      <c r="D407" s="32"/>
      <c r="E407" s="32"/>
      <c r="F407" s="32">
        <f t="shared" si="44"/>
      </c>
      <c r="G407" s="32"/>
      <c r="H407" s="32"/>
      <c r="I407" s="32"/>
      <c r="J407" s="32"/>
      <c r="K407" s="32"/>
      <c r="L407" s="32"/>
      <c r="M407" s="99">
        <f t="shared" si="45"/>
      </c>
      <c r="N407" s="99">
        <f t="shared" si="46"/>
      </c>
      <c r="O407" s="99">
        <f t="shared" si="47"/>
      </c>
      <c r="P407" s="30"/>
      <c r="Q407" s="32"/>
      <c r="R407" s="32"/>
      <c r="S407" s="32"/>
      <c r="T407" s="60">
        <f t="shared" si="48"/>
      </c>
      <c r="U407" s="30"/>
      <c r="V407" s="32"/>
      <c r="W407" s="32"/>
      <c r="X407" s="32"/>
      <c r="Y407" s="32"/>
      <c r="Z407" s="32"/>
      <c r="AA407" s="85">
        <f t="shared" si="49"/>
        <v>1900</v>
      </c>
      <c r="AB407" s="87">
        <f t="shared" si="50"/>
        <v>382</v>
      </c>
      <c r="AC407" s="88" t="b">
        <f t="shared" si="43"/>
        <v>0</v>
      </c>
      <c r="AD407" s="87" t="e">
        <f>VLOOKUP(E407,FieldElevations,2,FALSE)</f>
        <v>#N/A</v>
      </c>
      <c r="AE407" s="87"/>
      <c r="AF407" s="87"/>
      <c r="AG407" s="87"/>
    </row>
    <row r="408" spans="1:33" ht="12.75">
      <c r="A408" s="102"/>
      <c r="B408" s="101">
        <f>IF(AA408&lt;1902,"",IF(ROW()=FirstDataRow,1,B407+1))</f>
      </c>
      <c r="C408" s="32"/>
      <c r="D408" s="32"/>
      <c r="E408" s="32"/>
      <c r="F408" s="32">
        <f t="shared" si="44"/>
      </c>
      <c r="G408" s="32"/>
      <c r="H408" s="32"/>
      <c r="I408" s="32"/>
      <c r="J408" s="32"/>
      <c r="K408" s="32"/>
      <c r="L408" s="32"/>
      <c r="M408" s="99">
        <f t="shared" si="45"/>
      </c>
      <c r="N408" s="99">
        <f t="shared" si="46"/>
      </c>
      <c r="O408" s="99">
        <f t="shared" si="47"/>
      </c>
      <c r="P408" s="30"/>
      <c r="Q408" s="32"/>
      <c r="R408" s="32"/>
      <c r="S408" s="32"/>
      <c r="T408" s="60">
        <f t="shared" si="48"/>
      </c>
      <c r="U408" s="30"/>
      <c r="V408" s="32"/>
      <c r="W408" s="32"/>
      <c r="X408" s="32"/>
      <c r="Y408" s="32"/>
      <c r="Z408" s="32"/>
      <c r="AA408" s="85">
        <f t="shared" si="49"/>
        <v>1900</v>
      </c>
      <c r="AB408" s="87">
        <f t="shared" si="50"/>
        <v>383</v>
      </c>
      <c r="AC408" s="88" t="b">
        <f t="shared" si="43"/>
        <v>0</v>
      </c>
      <c r="AD408" s="87" t="e">
        <f>VLOOKUP(E408,FieldElevations,2,FALSE)</f>
        <v>#N/A</v>
      </c>
      <c r="AE408" s="87"/>
      <c r="AF408" s="87"/>
      <c r="AG408" s="87"/>
    </row>
    <row r="409" spans="1:33" ht="12.75">
      <c r="A409" s="102"/>
      <c r="B409" s="101">
        <f>IF(AA409&lt;1902,"",IF(ROW()=FirstDataRow,1,B408+1))</f>
      </c>
      <c r="C409" s="32"/>
      <c r="D409" s="32"/>
      <c r="E409" s="32"/>
      <c r="F409" s="32">
        <f t="shared" si="44"/>
      </c>
      <c r="G409" s="32"/>
      <c r="H409" s="32"/>
      <c r="I409" s="32"/>
      <c r="J409" s="32"/>
      <c r="K409" s="32"/>
      <c r="L409" s="32"/>
      <c r="M409" s="99">
        <f t="shared" si="45"/>
      </c>
      <c r="N409" s="99">
        <f t="shared" si="46"/>
      </c>
      <c r="O409" s="99">
        <f t="shared" si="47"/>
      </c>
      <c r="P409" s="30"/>
      <c r="Q409" s="32"/>
      <c r="R409" s="32"/>
      <c r="S409" s="32"/>
      <c r="T409" s="60">
        <f t="shared" si="48"/>
      </c>
      <c r="U409" s="30"/>
      <c r="V409" s="32"/>
      <c r="W409" s="32"/>
      <c r="X409" s="32"/>
      <c r="Y409" s="32"/>
      <c r="Z409" s="32"/>
      <c r="AA409" s="85">
        <f t="shared" si="49"/>
        <v>1900</v>
      </c>
      <c r="AB409" s="87">
        <f t="shared" si="50"/>
        <v>384</v>
      </c>
      <c r="AC409" s="88" t="b">
        <f t="shared" si="43"/>
        <v>0</v>
      </c>
      <c r="AD409" s="87" t="e">
        <f>VLOOKUP(E409,FieldElevations,2,FALSE)</f>
        <v>#N/A</v>
      </c>
      <c r="AE409" s="87"/>
      <c r="AF409" s="87"/>
      <c r="AG409" s="87"/>
    </row>
    <row r="410" spans="1:33" ht="12.75">
      <c r="A410" s="102"/>
      <c r="B410" s="101">
        <f>IF(AA410&lt;1902,"",IF(ROW()=FirstDataRow,1,B409+1))</f>
      </c>
      <c r="C410" s="32"/>
      <c r="D410" s="32"/>
      <c r="E410" s="32"/>
      <c r="F410" s="32">
        <f t="shared" si="44"/>
      </c>
      <c r="G410" s="32"/>
      <c r="H410" s="32"/>
      <c r="I410" s="32"/>
      <c r="J410" s="32"/>
      <c r="K410" s="32"/>
      <c r="L410" s="32"/>
      <c r="M410" s="99">
        <f t="shared" si="45"/>
      </c>
      <c r="N410" s="99">
        <f t="shared" si="46"/>
      </c>
      <c r="O410" s="99">
        <f t="shared" si="47"/>
      </c>
      <c r="P410" s="30"/>
      <c r="Q410" s="32"/>
      <c r="R410" s="32"/>
      <c r="S410" s="32"/>
      <c r="T410" s="60">
        <f t="shared" si="48"/>
      </c>
      <c r="U410" s="30"/>
      <c r="V410" s="32"/>
      <c r="W410" s="32"/>
      <c r="X410" s="32"/>
      <c r="Y410" s="32"/>
      <c r="Z410" s="32"/>
      <c r="AA410" s="85">
        <f t="shared" si="49"/>
        <v>1900</v>
      </c>
      <c r="AB410" s="87">
        <f t="shared" si="50"/>
        <v>385</v>
      </c>
      <c r="AC410" s="88" t="b">
        <f aca="true" t="shared" si="51" ref="AC410:AC473">AB410/10=INT(AB410/10)</f>
        <v>0</v>
      </c>
      <c r="AD410" s="87" t="e">
        <f>VLOOKUP(E410,FieldElevations,2,FALSE)</f>
        <v>#N/A</v>
      </c>
      <c r="AE410" s="87"/>
      <c r="AF410" s="87"/>
      <c r="AG410" s="87"/>
    </row>
    <row r="411" spans="1:33" ht="12.75">
      <c r="A411" s="102"/>
      <c r="B411" s="101">
        <f>IF(AA411&lt;1902,"",IF(ROW()=FirstDataRow,1,B410+1))</f>
      </c>
      <c r="C411" s="32"/>
      <c r="D411" s="32"/>
      <c r="E411" s="32"/>
      <c r="F411" s="32">
        <f aca="true" t="shared" si="52" ref="F411:F474">IF(E411=0,"",IF(ISERROR(AD411),"",AD411))</f>
      </c>
      <c r="G411" s="32"/>
      <c r="H411" s="32"/>
      <c r="I411" s="32"/>
      <c r="J411" s="32"/>
      <c r="K411" s="32"/>
      <c r="L411" s="32"/>
      <c r="M411" s="99">
        <f t="shared" si="45"/>
      </c>
      <c r="N411" s="99">
        <f t="shared" si="46"/>
      </c>
      <c r="O411" s="99">
        <f t="shared" si="47"/>
      </c>
      <c r="P411" s="30"/>
      <c r="Q411" s="32"/>
      <c r="R411" s="32"/>
      <c r="S411" s="32"/>
      <c r="T411" s="60">
        <f t="shared" si="48"/>
      </c>
      <c r="U411" s="30"/>
      <c r="V411" s="32"/>
      <c r="W411" s="32"/>
      <c r="X411" s="32"/>
      <c r="Y411" s="32"/>
      <c r="Z411" s="32"/>
      <c r="AA411" s="85">
        <f t="shared" si="49"/>
        <v>1900</v>
      </c>
      <c r="AB411" s="87">
        <f t="shared" si="50"/>
        <v>386</v>
      </c>
      <c r="AC411" s="88" t="b">
        <f t="shared" si="51"/>
        <v>0</v>
      </c>
      <c r="AD411" s="87" t="e">
        <f>VLOOKUP(E411,FieldElevations,2,FALSE)</f>
        <v>#N/A</v>
      </c>
      <c r="AE411" s="87"/>
      <c r="AF411" s="87"/>
      <c r="AG411" s="87"/>
    </row>
    <row r="412" spans="1:33" ht="12.75">
      <c r="A412" s="102"/>
      <c r="B412" s="101">
        <f>IF(AA412&lt;1902,"",IF(ROW()=FirstDataRow,1,B411+1))</f>
      </c>
      <c r="C412" s="32"/>
      <c r="D412" s="32"/>
      <c r="E412" s="32"/>
      <c r="F412" s="32">
        <f t="shared" si="52"/>
      </c>
      <c r="G412" s="32"/>
      <c r="H412" s="32"/>
      <c r="I412" s="32"/>
      <c r="J412" s="32"/>
      <c r="K412" s="32"/>
      <c r="L412" s="32"/>
      <c r="M412" s="99">
        <f t="shared" si="45"/>
      </c>
      <c r="N412" s="99">
        <f t="shared" si="46"/>
      </c>
      <c r="O412" s="99">
        <f t="shared" si="47"/>
      </c>
      <c r="P412" s="30"/>
      <c r="Q412" s="32"/>
      <c r="R412" s="32"/>
      <c r="S412" s="32"/>
      <c r="T412" s="60">
        <f t="shared" si="48"/>
      </c>
      <c r="U412" s="30"/>
      <c r="V412" s="32"/>
      <c r="W412" s="32"/>
      <c r="X412" s="32"/>
      <c r="Y412" s="32"/>
      <c r="Z412" s="32"/>
      <c r="AA412" s="85">
        <f t="shared" si="49"/>
        <v>1900</v>
      </c>
      <c r="AB412" s="87">
        <f t="shared" si="50"/>
        <v>387</v>
      </c>
      <c r="AC412" s="88" t="b">
        <f t="shared" si="51"/>
        <v>0</v>
      </c>
      <c r="AD412" s="87" t="e">
        <f>VLOOKUP(E412,FieldElevations,2,FALSE)</f>
        <v>#N/A</v>
      </c>
      <c r="AE412" s="87"/>
      <c r="AF412" s="87"/>
      <c r="AG412" s="87"/>
    </row>
    <row r="413" spans="1:33" ht="12.75">
      <c r="A413" s="102"/>
      <c r="B413" s="101">
        <f>IF(AA413&lt;1902,"",IF(ROW()=FirstDataRow,1,B412+1))</f>
      </c>
      <c r="C413" s="32"/>
      <c r="D413" s="32"/>
      <c r="E413" s="32"/>
      <c r="F413" s="32">
        <f t="shared" si="52"/>
      </c>
      <c r="G413" s="32"/>
      <c r="H413" s="32"/>
      <c r="I413" s="32"/>
      <c r="J413" s="32"/>
      <c r="K413" s="32"/>
      <c r="L413" s="32"/>
      <c r="M413" s="99">
        <f t="shared" si="45"/>
      </c>
      <c r="N413" s="99">
        <f t="shared" si="46"/>
      </c>
      <c r="O413" s="99">
        <f t="shared" si="47"/>
      </c>
      <c r="P413" s="30"/>
      <c r="Q413" s="32"/>
      <c r="R413" s="32"/>
      <c r="S413" s="32"/>
      <c r="T413" s="60">
        <f t="shared" si="48"/>
      </c>
      <c r="U413" s="30"/>
      <c r="V413" s="32"/>
      <c r="W413" s="32"/>
      <c r="X413" s="32"/>
      <c r="Y413" s="32"/>
      <c r="Z413" s="32"/>
      <c r="AA413" s="85">
        <f t="shared" si="49"/>
        <v>1900</v>
      </c>
      <c r="AB413" s="87">
        <f t="shared" si="50"/>
        <v>388</v>
      </c>
      <c r="AC413" s="88" t="b">
        <f t="shared" si="51"/>
        <v>0</v>
      </c>
      <c r="AD413" s="87" t="e">
        <f>VLOOKUP(E413,FieldElevations,2,FALSE)</f>
        <v>#N/A</v>
      </c>
      <c r="AE413" s="87"/>
      <c r="AF413" s="87"/>
      <c r="AG413" s="87"/>
    </row>
    <row r="414" spans="1:33" ht="12.75">
      <c r="A414" s="102"/>
      <c r="B414" s="101">
        <f>IF(AA414&lt;1902,"",IF(ROW()=FirstDataRow,1,B413+1))</f>
      </c>
      <c r="C414" s="32"/>
      <c r="D414" s="32"/>
      <c r="E414" s="32"/>
      <c r="F414" s="32">
        <f t="shared" si="52"/>
      </c>
      <c r="G414" s="32"/>
      <c r="H414" s="32"/>
      <c r="I414" s="32"/>
      <c r="J414" s="32"/>
      <c r="K414" s="32"/>
      <c r="L414" s="32"/>
      <c r="M414" s="99">
        <f t="shared" si="45"/>
      </c>
      <c r="N414" s="99">
        <f t="shared" si="46"/>
      </c>
      <c r="O414" s="99">
        <f t="shared" si="47"/>
      </c>
      <c r="P414" s="30"/>
      <c r="Q414" s="32"/>
      <c r="R414" s="32"/>
      <c r="S414" s="32"/>
      <c r="T414" s="60">
        <f t="shared" si="48"/>
      </c>
      <c r="U414" s="30"/>
      <c r="V414" s="32"/>
      <c r="W414" s="32"/>
      <c r="X414" s="32"/>
      <c r="Y414" s="32"/>
      <c r="Z414" s="32"/>
      <c r="AA414" s="85">
        <f t="shared" si="49"/>
        <v>1900</v>
      </c>
      <c r="AB414" s="87">
        <f t="shared" si="50"/>
        <v>389</v>
      </c>
      <c r="AC414" s="88" t="b">
        <f t="shared" si="51"/>
        <v>0</v>
      </c>
      <c r="AD414" s="87" t="e">
        <f>VLOOKUP(E414,FieldElevations,2,FALSE)</f>
        <v>#N/A</v>
      </c>
      <c r="AE414" s="87"/>
      <c r="AF414" s="87"/>
      <c r="AG414" s="87"/>
    </row>
    <row r="415" spans="1:33" ht="12.75">
      <c r="A415" s="102"/>
      <c r="B415" s="101">
        <f>IF(AA415&lt;1902,"",IF(ROW()=FirstDataRow,1,B414+1))</f>
      </c>
      <c r="C415" s="32"/>
      <c r="D415" s="32"/>
      <c r="E415" s="32"/>
      <c r="F415" s="32">
        <f t="shared" si="52"/>
      </c>
      <c r="G415" s="32"/>
      <c r="H415" s="32"/>
      <c r="I415" s="32"/>
      <c r="J415" s="32"/>
      <c r="K415" s="32"/>
      <c r="L415" s="32"/>
      <c r="M415" s="99">
        <f t="shared" si="45"/>
      </c>
      <c r="N415" s="99">
        <f t="shared" si="46"/>
      </c>
      <c r="O415" s="99">
        <f t="shared" si="47"/>
      </c>
      <c r="P415" s="30"/>
      <c r="Q415" s="32"/>
      <c r="R415" s="32"/>
      <c r="S415" s="32"/>
      <c r="T415" s="60">
        <f t="shared" si="48"/>
      </c>
      <c r="U415" s="30"/>
      <c r="V415" s="32"/>
      <c r="W415" s="32"/>
      <c r="X415" s="32"/>
      <c r="Y415" s="32"/>
      <c r="Z415" s="32"/>
      <c r="AA415" s="85">
        <f t="shared" si="49"/>
        <v>1900</v>
      </c>
      <c r="AB415" s="87">
        <f t="shared" si="50"/>
        <v>390</v>
      </c>
      <c r="AC415" s="88" t="b">
        <f t="shared" si="51"/>
        <v>1</v>
      </c>
      <c r="AD415" s="87" t="e">
        <f>VLOOKUP(E415,FieldElevations,2,FALSE)</f>
        <v>#N/A</v>
      </c>
      <c r="AE415" s="87"/>
      <c r="AF415" s="87"/>
      <c r="AG415" s="87"/>
    </row>
    <row r="416" spans="1:33" ht="12.75">
      <c r="A416" s="102"/>
      <c r="B416" s="101">
        <f>IF(AA416&lt;1902,"",IF(ROW()=FirstDataRow,1,B415+1))</f>
      </c>
      <c r="C416" s="32"/>
      <c r="D416" s="32"/>
      <c r="E416" s="32"/>
      <c r="F416" s="32">
        <f t="shared" si="52"/>
      </c>
      <c r="G416" s="32"/>
      <c r="H416" s="32"/>
      <c r="I416" s="32"/>
      <c r="J416" s="32"/>
      <c r="K416" s="32"/>
      <c r="L416" s="32"/>
      <c r="M416" s="99">
        <f t="shared" si="45"/>
      </c>
      <c r="N416" s="99">
        <f t="shared" si="46"/>
      </c>
      <c r="O416" s="99">
        <f t="shared" si="47"/>
      </c>
      <c r="P416" s="30"/>
      <c r="Q416" s="32"/>
      <c r="R416" s="32"/>
      <c r="S416" s="32"/>
      <c r="T416" s="60">
        <f t="shared" si="48"/>
      </c>
      <c r="U416" s="30"/>
      <c r="V416" s="32"/>
      <c r="W416" s="32"/>
      <c r="X416" s="32"/>
      <c r="Y416" s="32"/>
      <c r="Z416" s="32"/>
      <c r="AA416" s="85">
        <f t="shared" si="49"/>
        <v>1900</v>
      </c>
      <c r="AB416" s="87">
        <f t="shared" si="50"/>
        <v>391</v>
      </c>
      <c r="AC416" s="88" t="b">
        <f t="shared" si="51"/>
        <v>0</v>
      </c>
      <c r="AD416" s="87" t="e">
        <f>VLOOKUP(E416,FieldElevations,2,FALSE)</f>
        <v>#N/A</v>
      </c>
      <c r="AE416" s="87"/>
      <c r="AF416" s="87"/>
      <c r="AG416" s="87"/>
    </row>
    <row r="417" spans="1:33" ht="12.75">
      <c r="A417" s="102"/>
      <c r="B417" s="101">
        <f>IF(AA417&lt;1902,"",IF(ROW()=FirstDataRow,1,B416+1))</f>
      </c>
      <c r="C417" s="32"/>
      <c r="D417" s="32"/>
      <c r="E417" s="32"/>
      <c r="F417" s="32">
        <f t="shared" si="52"/>
      </c>
      <c r="G417" s="32"/>
      <c r="H417" s="32"/>
      <c r="I417" s="32"/>
      <c r="J417" s="32"/>
      <c r="K417" s="32"/>
      <c r="L417" s="32"/>
      <c r="M417" s="99">
        <f t="shared" si="45"/>
      </c>
      <c r="N417" s="99">
        <f t="shared" si="46"/>
      </c>
      <c r="O417" s="99">
        <f t="shared" si="47"/>
      </c>
      <c r="P417" s="30"/>
      <c r="Q417" s="32"/>
      <c r="R417" s="32"/>
      <c r="S417" s="32"/>
      <c r="T417" s="60">
        <f t="shared" si="48"/>
      </c>
      <c r="U417" s="30"/>
      <c r="V417" s="32"/>
      <c r="W417" s="32"/>
      <c r="X417" s="32"/>
      <c r="Y417" s="32"/>
      <c r="Z417" s="32"/>
      <c r="AA417" s="85">
        <f t="shared" si="49"/>
        <v>1900</v>
      </c>
      <c r="AB417" s="87">
        <f t="shared" si="50"/>
        <v>392</v>
      </c>
      <c r="AC417" s="88" t="b">
        <f t="shared" si="51"/>
        <v>0</v>
      </c>
      <c r="AD417" s="87" t="e">
        <f>VLOOKUP(E417,FieldElevations,2,FALSE)</f>
        <v>#N/A</v>
      </c>
      <c r="AE417" s="87"/>
      <c r="AF417" s="87"/>
      <c r="AG417" s="87"/>
    </row>
    <row r="418" spans="1:33" ht="12.75">
      <c r="A418" s="102"/>
      <c r="B418" s="101">
        <f>IF(AA418&lt;1902,"",IF(ROW()=FirstDataRow,1,B417+1))</f>
      </c>
      <c r="C418" s="32"/>
      <c r="D418" s="32"/>
      <c r="E418" s="32"/>
      <c r="F418" s="32">
        <f t="shared" si="52"/>
      </c>
      <c r="G418" s="32"/>
      <c r="H418" s="32"/>
      <c r="I418" s="32"/>
      <c r="J418" s="32"/>
      <c r="K418" s="32"/>
      <c r="L418" s="32"/>
      <c r="M418" s="99">
        <f aca="true" t="shared" si="53" ref="M418:M481">IF(COUNT(K418)&gt;0,K418-F418,"")</f>
      </c>
      <c r="N418" s="99">
        <f aca="true" t="shared" si="54" ref="N418:N481">IF(COUNT(K418)&gt;0,L418-F418,"")</f>
      </c>
      <c r="O418" s="99">
        <f aca="true" t="shared" si="55" ref="O418:O481">IF(COUNT(K418)&gt;0,N418-M418,"")</f>
      </c>
      <c r="P418" s="30"/>
      <c r="Q418" s="32"/>
      <c r="R418" s="32"/>
      <c r="S418" s="32"/>
      <c r="T418" s="60">
        <f aca="true" t="shared" si="56" ref="T418:T481">IF(Q418+R418+S418&gt;0,Q418+R418+S418,"")</f>
      </c>
      <c r="U418" s="30"/>
      <c r="V418" s="32"/>
      <c r="W418" s="32"/>
      <c r="X418" s="32"/>
      <c r="Y418" s="32"/>
      <c r="Z418" s="32"/>
      <c r="AA418" s="85">
        <f aca="true" t="shared" si="57" ref="AA418:AA481">YEAR(A418)</f>
        <v>1900</v>
      </c>
      <c r="AB418" s="87">
        <f aca="true" t="shared" si="58" ref="AB418:AB481">AB417+1</f>
        <v>393</v>
      </c>
      <c r="AC418" s="88" t="b">
        <f t="shared" si="51"/>
        <v>0</v>
      </c>
      <c r="AD418" s="87" t="e">
        <f>VLOOKUP(E418,FieldElevations,2,FALSE)</f>
        <v>#N/A</v>
      </c>
      <c r="AE418" s="87"/>
      <c r="AF418" s="87"/>
      <c r="AG418" s="87"/>
    </row>
    <row r="419" spans="1:33" ht="12.75">
      <c r="A419" s="102"/>
      <c r="B419" s="101">
        <f>IF(AA419&lt;1902,"",IF(ROW()=FirstDataRow,1,B418+1))</f>
      </c>
      <c r="C419" s="32"/>
      <c r="D419" s="32"/>
      <c r="E419" s="32"/>
      <c r="F419" s="32">
        <f t="shared" si="52"/>
      </c>
      <c r="G419" s="32"/>
      <c r="H419" s="32"/>
      <c r="I419" s="32"/>
      <c r="J419" s="32"/>
      <c r="K419" s="32"/>
      <c r="L419" s="32"/>
      <c r="M419" s="99">
        <f t="shared" si="53"/>
      </c>
      <c r="N419" s="99">
        <f t="shared" si="54"/>
      </c>
      <c r="O419" s="99">
        <f t="shared" si="55"/>
      </c>
      <c r="P419" s="30"/>
      <c r="Q419" s="32"/>
      <c r="R419" s="32"/>
      <c r="S419" s="32"/>
      <c r="T419" s="60">
        <f t="shared" si="56"/>
      </c>
      <c r="U419" s="30"/>
      <c r="V419" s="32"/>
      <c r="W419" s="32"/>
      <c r="X419" s="32"/>
      <c r="Y419" s="32"/>
      <c r="Z419" s="32"/>
      <c r="AA419" s="85">
        <f t="shared" si="57"/>
        <v>1900</v>
      </c>
      <c r="AB419" s="87">
        <f t="shared" si="58"/>
        <v>394</v>
      </c>
      <c r="AC419" s="88" t="b">
        <f t="shared" si="51"/>
        <v>0</v>
      </c>
      <c r="AD419" s="87" t="e">
        <f>VLOOKUP(E419,FieldElevations,2,FALSE)</f>
        <v>#N/A</v>
      </c>
      <c r="AE419" s="87"/>
      <c r="AF419" s="87"/>
      <c r="AG419" s="87"/>
    </row>
    <row r="420" spans="1:33" ht="12.75">
      <c r="A420" s="102"/>
      <c r="B420" s="101">
        <f>IF(AA420&lt;1902,"",IF(ROW()=FirstDataRow,1,B419+1))</f>
      </c>
      <c r="C420" s="32"/>
      <c r="D420" s="32"/>
      <c r="E420" s="32"/>
      <c r="F420" s="32">
        <f t="shared" si="52"/>
      </c>
      <c r="G420" s="32"/>
      <c r="H420" s="32"/>
      <c r="I420" s="32"/>
      <c r="J420" s="32"/>
      <c r="K420" s="32"/>
      <c r="L420" s="32"/>
      <c r="M420" s="99">
        <f t="shared" si="53"/>
      </c>
      <c r="N420" s="99">
        <f t="shared" si="54"/>
      </c>
      <c r="O420" s="99">
        <f t="shared" si="55"/>
      </c>
      <c r="P420" s="30"/>
      <c r="Q420" s="32"/>
      <c r="R420" s="32"/>
      <c r="S420" s="32"/>
      <c r="T420" s="60">
        <f t="shared" si="56"/>
      </c>
      <c r="U420" s="30"/>
      <c r="V420" s="32"/>
      <c r="W420" s="32"/>
      <c r="X420" s="32"/>
      <c r="Y420" s="32"/>
      <c r="Z420" s="32"/>
      <c r="AA420" s="85">
        <f t="shared" si="57"/>
        <v>1900</v>
      </c>
      <c r="AB420" s="87">
        <f t="shared" si="58"/>
        <v>395</v>
      </c>
      <c r="AC420" s="88" t="b">
        <f t="shared" si="51"/>
        <v>0</v>
      </c>
      <c r="AD420" s="87" t="e">
        <f>VLOOKUP(E420,FieldElevations,2,FALSE)</f>
        <v>#N/A</v>
      </c>
      <c r="AE420" s="87"/>
      <c r="AF420" s="87"/>
      <c r="AG420" s="87"/>
    </row>
    <row r="421" spans="1:33" ht="12.75">
      <c r="A421" s="102"/>
      <c r="B421" s="101">
        <f>IF(AA421&lt;1902,"",IF(ROW()=FirstDataRow,1,B420+1))</f>
      </c>
      <c r="C421" s="32"/>
      <c r="D421" s="32"/>
      <c r="E421" s="32"/>
      <c r="F421" s="32">
        <f t="shared" si="52"/>
      </c>
      <c r="G421" s="32"/>
      <c r="H421" s="32"/>
      <c r="I421" s="32"/>
      <c r="J421" s="32"/>
      <c r="K421" s="32"/>
      <c r="L421" s="32"/>
      <c r="M421" s="99">
        <f t="shared" si="53"/>
      </c>
      <c r="N421" s="99">
        <f t="shared" si="54"/>
      </c>
      <c r="O421" s="99">
        <f t="shared" si="55"/>
      </c>
      <c r="P421" s="30"/>
      <c r="Q421" s="32"/>
      <c r="R421" s="32"/>
      <c r="S421" s="32"/>
      <c r="T421" s="60">
        <f t="shared" si="56"/>
      </c>
      <c r="U421" s="30"/>
      <c r="V421" s="32"/>
      <c r="W421" s="32"/>
      <c r="X421" s="32"/>
      <c r="Y421" s="32"/>
      <c r="Z421" s="32"/>
      <c r="AA421" s="85">
        <f t="shared" si="57"/>
        <v>1900</v>
      </c>
      <c r="AB421" s="87">
        <f t="shared" si="58"/>
        <v>396</v>
      </c>
      <c r="AC421" s="88" t="b">
        <f t="shared" si="51"/>
        <v>0</v>
      </c>
      <c r="AD421" s="87" t="e">
        <f>VLOOKUP(E421,FieldElevations,2,FALSE)</f>
        <v>#N/A</v>
      </c>
      <c r="AE421" s="87"/>
      <c r="AF421" s="87"/>
      <c r="AG421" s="87"/>
    </row>
    <row r="422" spans="1:33" ht="12.75">
      <c r="A422" s="102"/>
      <c r="B422" s="101">
        <f>IF(AA422&lt;1902,"",IF(ROW()=FirstDataRow,1,B421+1))</f>
      </c>
      <c r="C422" s="32"/>
      <c r="D422" s="32"/>
      <c r="E422" s="32"/>
      <c r="F422" s="32">
        <f t="shared" si="52"/>
      </c>
      <c r="G422" s="32"/>
      <c r="H422" s="32"/>
      <c r="I422" s="32"/>
      <c r="J422" s="32"/>
      <c r="K422" s="32"/>
      <c r="L422" s="32"/>
      <c r="M422" s="99">
        <f t="shared" si="53"/>
      </c>
      <c r="N422" s="99">
        <f t="shared" si="54"/>
      </c>
      <c r="O422" s="99">
        <f t="shared" si="55"/>
      </c>
      <c r="P422" s="30"/>
      <c r="Q422" s="32"/>
      <c r="R422" s="32"/>
      <c r="S422" s="32"/>
      <c r="T422" s="60">
        <f t="shared" si="56"/>
      </c>
      <c r="U422" s="30"/>
      <c r="V422" s="32"/>
      <c r="W422" s="32"/>
      <c r="X422" s="32"/>
      <c r="Y422" s="32"/>
      <c r="Z422" s="32"/>
      <c r="AA422" s="85">
        <f t="shared" si="57"/>
        <v>1900</v>
      </c>
      <c r="AB422" s="87">
        <f t="shared" si="58"/>
        <v>397</v>
      </c>
      <c r="AC422" s="88" t="b">
        <f t="shared" si="51"/>
        <v>0</v>
      </c>
      <c r="AD422" s="87" t="e">
        <f>VLOOKUP(E422,FieldElevations,2,FALSE)</f>
        <v>#N/A</v>
      </c>
      <c r="AE422" s="87"/>
      <c r="AF422" s="87"/>
      <c r="AG422" s="87"/>
    </row>
    <row r="423" spans="1:33" ht="12.75">
      <c r="A423" s="102"/>
      <c r="B423" s="101">
        <f>IF(AA423&lt;1902,"",IF(ROW()=FirstDataRow,1,B422+1))</f>
      </c>
      <c r="C423" s="32"/>
      <c r="D423" s="32"/>
      <c r="E423" s="32"/>
      <c r="F423" s="32">
        <f t="shared" si="52"/>
      </c>
      <c r="G423" s="32"/>
      <c r="H423" s="32"/>
      <c r="I423" s="32"/>
      <c r="J423" s="32"/>
      <c r="K423" s="32"/>
      <c r="L423" s="32"/>
      <c r="M423" s="99">
        <f t="shared" si="53"/>
      </c>
      <c r="N423" s="99">
        <f t="shared" si="54"/>
      </c>
      <c r="O423" s="99">
        <f t="shared" si="55"/>
      </c>
      <c r="P423" s="30"/>
      <c r="Q423" s="32"/>
      <c r="R423" s="32"/>
      <c r="S423" s="32"/>
      <c r="T423" s="60">
        <f t="shared" si="56"/>
      </c>
      <c r="U423" s="30"/>
      <c r="V423" s="32"/>
      <c r="W423" s="32"/>
      <c r="X423" s="32"/>
      <c r="Y423" s="32"/>
      <c r="Z423" s="32"/>
      <c r="AA423" s="85">
        <f t="shared" si="57"/>
        <v>1900</v>
      </c>
      <c r="AB423" s="87">
        <f t="shared" si="58"/>
        <v>398</v>
      </c>
      <c r="AC423" s="88" t="b">
        <f t="shared" si="51"/>
        <v>0</v>
      </c>
      <c r="AD423" s="87" t="e">
        <f>VLOOKUP(E423,FieldElevations,2,FALSE)</f>
        <v>#N/A</v>
      </c>
      <c r="AE423" s="87"/>
      <c r="AF423" s="87"/>
      <c r="AG423" s="87"/>
    </row>
    <row r="424" spans="1:33" ht="12.75">
      <c r="A424" s="102"/>
      <c r="B424" s="101">
        <f>IF(AA424&lt;1902,"",IF(ROW()=FirstDataRow,1,B423+1))</f>
      </c>
      <c r="C424" s="32"/>
      <c r="D424" s="32"/>
      <c r="E424" s="32"/>
      <c r="F424" s="32">
        <f t="shared" si="52"/>
      </c>
      <c r="G424" s="32"/>
      <c r="H424" s="32"/>
      <c r="I424" s="32"/>
      <c r="J424" s="32"/>
      <c r="K424" s="32"/>
      <c r="L424" s="32"/>
      <c r="M424" s="99">
        <f t="shared" si="53"/>
      </c>
      <c r="N424" s="99">
        <f t="shared" si="54"/>
      </c>
      <c r="O424" s="99">
        <f t="shared" si="55"/>
      </c>
      <c r="P424" s="30"/>
      <c r="Q424" s="32"/>
      <c r="R424" s="32"/>
      <c r="S424" s="32"/>
      <c r="T424" s="60">
        <f t="shared" si="56"/>
      </c>
      <c r="U424" s="30"/>
      <c r="V424" s="32"/>
      <c r="W424" s="32"/>
      <c r="X424" s="32"/>
      <c r="Y424" s="32"/>
      <c r="Z424" s="32"/>
      <c r="AA424" s="85">
        <f t="shared" si="57"/>
        <v>1900</v>
      </c>
      <c r="AB424" s="87">
        <f t="shared" si="58"/>
        <v>399</v>
      </c>
      <c r="AC424" s="88" t="b">
        <f t="shared" si="51"/>
        <v>0</v>
      </c>
      <c r="AD424" s="87" t="e">
        <f>VLOOKUP(E424,FieldElevations,2,FALSE)</f>
        <v>#N/A</v>
      </c>
      <c r="AE424" s="87"/>
      <c r="AF424" s="87"/>
      <c r="AG424" s="87"/>
    </row>
    <row r="425" spans="1:33" ht="12.75">
      <c r="A425" s="102"/>
      <c r="B425" s="101">
        <f>IF(AA425&lt;1902,"",IF(ROW()=FirstDataRow,1,B424+1))</f>
      </c>
      <c r="C425" s="32"/>
      <c r="D425" s="32"/>
      <c r="E425" s="32"/>
      <c r="F425" s="32">
        <f t="shared" si="52"/>
      </c>
      <c r="G425" s="32"/>
      <c r="H425" s="32"/>
      <c r="I425" s="32"/>
      <c r="J425" s="32"/>
      <c r="K425" s="32"/>
      <c r="L425" s="32"/>
      <c r="M425" s="99">
        <f t="shared" si="53"/>
      </c>
      <c r="N425" s="99">
        <f t="shared" si="54"/>
      </c>
      <c r="O425" s="99">
        <f t="shared" si="55"/>
      </c>
      <c r="P425" s="30"/>
      <c r="Q425" s="32"/>
      <c r="R425" s="32"/>
      <c r="S425" s="32"/>
      <c r="T425" s="60">
        <f t="shared" si="56"/>
      </c>
      <c r="U425" s="30"/>
      <c r="V425" s="32"/>
      <c r="W425" s="32"/>
      <c r="X425" s="32"/>
      <c r="Y425" s="32"/>
      <c r="Z425" s="32"/>
      <c r="AA425" s="85">
        <f t="shared" si="57"/>
        <v>1900</v>
      </c>
      <c r="AB425" s="87">
        <f t="shared" si="58"/>
        <v>400</v>
      </c>
      <c r="AC425" s="88" t="b">
        <f t="shared" si="51"/>
        <v>1</v>
      </c>
      <c r="AD425" s="87" t="e">
        <f>VLOOKUP(E425,FieldElevations,2,FALSE)</f>
        <v>#N/A</v>
      </c>
      <c r="AE425" s="87"/>
      <c r="AF425" s="87"/>
      <c r="AG425" s="87"/>
    </row>
    <row r="426" spans="1:33" ht="12.75">
      <c r="A426" s="102"/>
      <c r="B426" s="101">
        <f>IF(AA426&lt;1902,"",IF(ROW()=FirstDataRow,1,B425+1))</f>
      </c>
      <c r="C426" s="32"/>
      <c r="D426" s="32"/>
      <c r="E426" s="32"/>
      <c r="F426" s="32">
        <f t="shared" si="52"/>
      </c>
      <c r="G426" s="32"/>
      <c r="H426" s="32"/>
      <c r="I426" s="32"/>
      <c r="J426" s="32"/>
      <c r="K426" s="32"/>
      <c r="L426" s="32"/>
      <c r="M426" s="99">
        <f t="shared" si="53"/>
      </c>
      <c r="N426" s="99">
        <f t="shared" si="54"/>
      </c>
      <c r="O426" s="99">
        <f t="shared" si="55"/>
      </c>
      <c r="P426" s="30"/>
      <c r="Q426" s="32"/>
      <c r="R426" s="32"/>
      <c r="S426" s="32"/>
      <c r="T426" s="60">
        <f t="shared" si="56"/>
      </c>
      <c r="U426" s="30"/>
      <c r="V426" s="32"/>
      <c r="W426" s="32"/>
      <c r="X426" s="32"/>
      <c r="Y426" s="32"/>
      <c r="Z426" s="32"/>
      <c r="AA426" s="85">
        <f t="shared" si="57"/>
        <v>1900</v>
      </c>
      <c r="AB426" s="87">
        <f t="shared" si="58"/>
        <v>401</v>
      </c>
      <c r="AC426" s="88" t="b">
        <f t="shared" si="51"/>
        <v>0</v>
      </c>
      <c r="AD426" s="87" t="e">
        <f>VLOOKUP(E426,FieldElevations,2,FALSE)</f>
        <v>#N/A</v>
      </c>
      <c r="AE426" s="87"/>
      <c r="AF426" s="87"/>
      <c r="AG426" s="87"/>
    </row>
    <row r="427" spans="1:33" ht="12.75">
      <c r="A427" s="102"/>
      <c r="B427" s="101">
        <f>IF(AA427&lt;1902,"",IF(ROW()=FirstDataRow,1,B426+1))</f>
      </c>
      <c r="C427" s="32"/>
      <c r="D427" s="32"/>
      <c r="E427" s="32"/>
      <c r="F427" s="32">
        <f t="shared" si="52"/>
      </c>
      <c r="G427" s="32"/>
      <c r="H427" s="32"/>
      <c r="I427" s="32"/>
      <c r="J427" s="32"/>
      <c r="K427" s="32"/>
      <c r="L427" s="32"/>
      <c r="M427" s="99">
        <f t="shared" si="53"/>
      </c>
      <c r="N427" s="99">
        <f t="shared" si="54"/>
      </c>
      <c r="O427" s="99">
        <f t="shared" si="55"/>
      </c>
      <c r="P427" s="30"/>
      <c r="Q427" s="32"/>
      <c r="R427" s="32"/>
      <c r="S427" s="32"/>
      <c r="T427" s="60">
        <f t="shared" si="56"/>
      </c>
      <c r="U427" s="30"/>
      <c r="V427" s="32"/>
      <c r="W427" s="32"/>
      <c r="X427" s="32"/>
      <c r="Y427" s="32"/>
      <c r="Z427" s="32"/>
      <c r="AA427" s="85">
        <f t="shared" si="57"/>
        <v>1900</v>
      </c>
      <c r="AB427" s="87">
        <f t="shared" si="58"/>
        <v>402</v>
      </c>
      <c r="AC427" s="88" t="b">
        <f t="shared" si="51"/>
        <v>0</v>
      </c>
      <c r="AD427" s="87" t="e">
        <f>VLOOKUP(E427,FieldElevations,2,FALSE)</f>
        <v>#N/A</v>
      </c>
      <c r="AE427" s="87"/>
      <c r="AF427" s="87"/>
      <c r="AG427" s="87"/>
    </row>
    <row r="428" spans="1:33" ht="12.75">
      <c r="A428" s="102"/>
      <c r="B428" s="101">
        <f>IF(AA428&lt;1902,"",IF(ROW()=FirstDataRow,1,B427+1))</f>
      </c>
      <c r="C428" s="32"/>
      <c r="D428" s="32"/>
      <c r="E428" s="32"/>
      <c r="F428" s="32">
        <f t="shared" si="52"/>
      </c>
      <c r="G428" s="32"/>
      <c r="H428" s="32"/>
      <c r="I428" s="32"/>
      <c r="J428" s="32"/>
      <c r="K428" s="32"/>
      <c r="L428" s="32"/>
      <c r="M428" s="99">
        <f t="shared" si="53"/>
      </c>
      <c r="N428" s="99">
        <f t="shared" si="54"/>
      </c>
      <c r="O428" s="99">
        <f t="shared" si="55"/>
      </c>
      <c r="P428" s="30"/>
      <c r="Q428" s="32"/>
      <c r="R428" s="32"/>
      <c r="S428" s="32"/>
      <c r="T428" s="60">
        <f t="shared" si="56"/>
      </c>
      <c r="U428" s="30"/>
      <c r="V428" s="32"/>
      <c r="W428" s="32"/>
      <c r="X428" s="32"/>
      <c r="Y428" s="32"/>
      <c r="Z428" s="32"/>
      <c r="AA428" s="85">
        <f t="shared" si="57"/>
        <v>1900</v>
      </c>
      <c r="AB428" s="87">
        <f t="shared" si="58"/>
        <v>403</v>
      </c>
      <c r="AC428" s="88" t="b">
        <f t="shared" si="51"/>
        <v>0</v>
      </c>
      <c r="AD428" s="87" t="e">
        <f>VLOOKUP(E428,FieldElevations,2,FALSE)</f>
        <v>#N/A</v>
      </c>
      <c r="AE428" s="87"/>
      <c r="AF428" s="87"/>
      <c r="AG428" s="87"/>
    </row>
    <row r="429" spans="1:33" ht="12.75">
      <c r="A429" s="102"/>
      <c r="B429" s="101">
        <f>IF(AA429&lt;1902,"",IF(ROW()=FirstDataRow,1,B428+1))</f>
      </c>
      <c r="C429" s="32"/>
      <c r="D429" s="32"/>
      <c r="E429" s="32"/>
      <c r="F429" s="32">
        <f t="shared" si="52"/>
      </c>
      <c r="G429" s="32"/>
      <c r="H429" s="32"/>
      <c r="I429" s="32"/>
      <c r="J429" s="32"/>
      <c r="K429" s="32"/>
      <c r="L429" s="32"/>
      <c r="M429" s="99">
        <f t="shared" si="53"/>
      </c>
      <c r="N429" s="99">
        <f t="shared" si="54"/>
      </c>
      <c r="O429" s="99">
        <f t="shared" si="55"/>
      </c>
      <c r="P429" s="30"/>
      <c r="Q429" s="32"/>
      <c r="R429" s="32"/>
      <c r="S429" s="32"/>
      <c r="T429" s="60">
        <f t="shared" si="56"/>
      </c>
      <c r="U429" s="30"/>
      <c r="V429" s="32"/>
      <c r="W429" s="32"/>
      <c r="X429" s="32"/>
      <c r="Y429" s="32"/>
      <c r="Z429" s="32"/>
      <c r="AA429" s="85">
        <f t="shared" si="57"/>
        <v>1900</v>
      </c>
      <c r="AB429" s="87">
        <f t="shared" si="58"/>
        <v>404</v>
      </c>
      <c r="AC429" s="88" t="b">
        <f t="shared" si="51"/>
        <v>0</v>
      </c>
      <c r="AD429" s="87" t="e">
        <f>VLOOKUP(E429,FieldElevations,2,FALSE)</f>
        <v>#N/A</v>
      </c>
      <c r="AE429" s="87"/>
      <c r="AF429" s="87"/>
      <c r="AG429" s="87"/>
    </row>
    <row r="430" spans="1:33" ht="12.75">
      <c r="A430" s="102"/>
      <c r="B430" s="101">
        <f>IF(AA430&lt;1902,"",IF(ROW()=FirstDataRow,1,B429+1))</f>
      </c>
      <c r="C430" s="32"/>
      <c r="D430" s="32"/>
      <c r="E430" s="32"/>
      <c r="F430" s="32">
        <f t="shared" si="52"/>
      </c>
      <c r="G430" s="32"/>
      <c r="H430" s="32"/>
      <c r="I430" s="32"/>
      <c r="J430" s="32"/>
      <c r="K430" s="32"/>
      <c r="L430" s="32"/>
      <c r="M430" s="99">
        <f t="shared" si="53"/>
      </c>
      <c r="N430" s="99">
        <f t="shared" si="54"/>
      </c>
      <c r="O430" s="99">
        <f t="shared" si="55"/>
      </c>
      <c r="P430" s="30"/>
      <c r="Q430" s="32"/>
      <c r="R430" s="32"/>
      <c r="S430" s="32"/>
      <c r="T430" s="60">
        <f t="shared" si="56"/>
      </c>
      <c r="U430" s="30"/>
      <c r="V430" s="32"/>
      <c r="W430" s="32"/>
      <c r="X430" s="32"/>
      <c r="Y430" s="32"/>
      <c r="Z430" s="32"/>
      <c r="AA430" s="85">
        <f t="shared" si="57"/>
        <v>1900</v>
      </c>
      <c r="AB430" s="87">
        <f t="shared" si="58"/>
        <v>405</v>
      </c>
      <c r="AC430" s="88" t="b">
        <f t="shared" si="51"/>
        <v>0</v>
      </c>
      <c r="AD430" s="87" t="e">
        <f>VLOOKUP(E430,FieldElevations,2,FALSE)</f>
        <v>#N/A</v>
      </c>
      <c r="AE430" s="87"/>
      <c r="AF430" s="87"/>
      <c r="AG430" s="87"/>
    </row>
    <row r="431" spans="1:33" ht="12.75">
      <c r="A431" s="102"/>
      <c r="B431" s="101">
        <f>IF(AA431&lt;1902,"",IF(ROW()=FirstDataRow,1,B430+1))</f>
      </c>
      <c r="C431" s="32"/>
      <c r="D431" s="32"/>
      <c r="E431" s="32"/>
      <c r="F431" s="32">
        <f t="shared" si="52"/>
      </c>
      <c r="G431" s="32"/>
      <c r="H431" s="32"/>
      <c r="I431" s="32"/>
      <c r="J431" s="32"/>
      <c r="K431" s="32"/>
      <c r="L431" s="32"/>
      <c r="M431" s="99">
        <f t="shared" si="53"/>
      </c>
      <c r="N431" s="99">
        <f t="shared" si="54"/>
      </c>
      <c r="O431" s="99">
        <f t="shared" si="55"/>
      </c>
      <c r="P431" s="30"/>
      <c r="Q431" s="32"/>
      <c r="R431" s="32"/>
      <c r="S431" s="32"/>
      <c r="T431" s="60">
        <f t="shared" si="56"/>
      </c>
      <c r="U431" s="30"/>
      <c r="V431" s="32"/>
      <c r="W431" s="32"/>
      <c r="X431" s="32"/>
      <c r="Y431" s="32"/>
      <c r="Z431" s="32"/>
      <c r="AA431" s="85">
        <f t="shared" si="57"/>
        <v>1900</v>
      </c>
      <c r="AB431" s="87">
        <f t="shared" si="58"/>
        <v>406</v>
      </c>
      <c r="AC431" s="88" t="b">
        <f t="shared" si="51"/>
        <v>0</v>
      </c>
      <c r="AD431" s="87" t="e">
        <f>VLOOKUP(E431,FieldElevations,2,FALSE)</f>
        <v>#N/A</v>
      </c>
      <c r="AE431" s="87"/>
      <c r="AF431" s="87"/>
      <c r="AG431" s="87"/>
    </row>
    <row r="432" spans="1:33" ht="12.75">
      <c r="A432" s="102"/>
      <c r="B432" s="101">
        <f>IF(AA432&lt;1902,"",IF(ROW()=FirstDataRow,1,B431+1))</f>
      </c>
      <c r="C432" s="32"/>
      <c r="D432" s="32"/>
      <c r="E432" s="32"/>
      <c r="F432" s="32">
        <f t="shared" si="52"/>
      </c>
      <c r="G432" s="32"/>
      <c r="H432" s="32"/>
      <c r="I432" s="32"/>
      <c r="J432" s="32"/>
      <c r="K432" s="32"/>
      <c r="L432" s="32"/>
      <c r="M432" s="99">
        <f t="shared" si="53"/>
      </c>
      <c r="N432" s="99">
        <f t="shared" si="54"/>
      </c>
      <c r="O432" s="99">
        <f t="shared" si="55"/>
      </c>
      <c r="P432" s="30"/>
      <c r="Q432" s="32"/>
      <c r="R432" s="32"/>
      <c r="S432" s="32"/>
      <c r="T432" s="60">
        <f t="shared" si="56"/>
      </c>
      <c r="U432" s="30"/>
      <c r="V432" s="32"/>
      <c r="W432" s="32"/>
      <c r="X432" s="32"/>
      <c r="Y432" s="32"/>
      <c r="Z432" s="32"/>
      <c r="AA432" s="85">
        <f t="shared" si="57"/>
        <v>1900</v>
      </c>
      <c r="AB432" s="87">
        <f t="shared" si="58"/>
        <v>407</v>
      </c>
      <c r="AC432" s="88" t="b">
        <f t="shared" si="51"/>
        <v>0</v>
      </c>
      <c r="AD432" s="87" t="e">
        <f>VLOOKUP(E432,FieldElevations,2,FALSE)</f>
        <v>#N/A</v>
      </c>
      <c r="AE432" s="87"/>
      <c r="AF432" s="87"/>
      <c r="AG432" s="87"/>
    </row>
    <row r="433" spans="1:33" ht="12.75">
      <c r="A433" s="102"/>
      <c r="B433" s="101">
        <f>IF(AA433&lt;1902,"",IF(ROW()=FirstDataRow,1,B432+1))</f>
      </c>
      <c r="C433" s="32"/>
      <c r="D433" s="32"/>
      <c r="E433" s="32"/>
      <c r="F433" s="32">
        <f t="shared" si="52"/>
      </c>
      <c r="G433" s="32"/>
      <c r="H433" s="32"/>
      <c r="I433" s="32"/>
      <c r="J433" s="32"/>
      <c r="K433" s="32"/>
      <c r="L433" s="32"/>
      <c r="M433" s="99">
        <f t="shared" si="53"/>
      </c>
      <c r="N433" s="99">
        <f t="shared" si="54"/>
      </c>
      <c r="O433" s="99">
        <f t="shared" si="55"/>
      </c>
      <c r="P433" s="30"/>
      <c r="Q433" s="32"/>
      <c r="R433" s="32"/>
      <c r="S433" s="32"/>
      <c r="T433" s="60">
        <f t="shared" si="56"/>
      </c>
      <c r="U433" s="30"/>
      <c r="V433" s="32"/>
      <c r="W433" s="32"/>
      <c r="X433" s="32"/>
      <c r="Y433" s="32"/>
      <c r="Z433" s="32"/>
      <c r="AA433" s="85">
        <f t="shared" si="57"/>
        <v>1900</v>
      </c>
      <c r="AB433" s="87">
        <f t="shared" si="58"/>
        <v>408</v>
      </c>
      <c r="AC433" s="88" t="b">
        <f t="shared" si="51"/>
        <v>0</v>
      </c>
      <c r="AD433" s="87" t="e">
        <f>VLOOKUP(E433,FieldElevations,2,FALSE)</f>
        <v>#N/A</v>
      </c>
      <c r="AE433" s="87"/>
      <c r="AF433" s="87"/>
      <c r="AG433" s="87"/>
    </row>
    <row r="434" spans="1:33" ht="12.75">
      <c r="A434" s="102"/>
      <c r="B434" s="101">
        <f>IF(AA434&lt;1902,"",IF(ROW()=FirstDataRow,1,B433+1))</f>
      </c>
      <c r="C434" s="32"/>
      <c r="D434" s="32"/>
      <c r="E434" s="32"/>
      <c r="F434" s="32">
        <f t="shared" si="52"/>
      </c>
      <c r="G434" s="32"/>
      <c r="H434" s="32"/>
      <c r="I434" s="32"/>
      <c r="J434" s="32"/>
      <c r="K434" s="32"/>
      <c r="L434" s="32"/>
      <c r="M434" s="99">
        <f t="shared" si="53"/>
      </c>
      <c r="N434" s="99">
        <f t="shared" si="54"/>
      </c>
      <c r="O434" s="99">
        <f t="shared" si="55"/>
      </c>
      <c r="P434" s="30"/>
      <c r="Q434" s="32"/>
      <c r="R434" s="32"/>
      <c r="S434" s="32"/>
      <c r="T434" s="60">
        <f t="shared" si="56"/>
      </c>
      <c r="U434" s="30"/>
      <c r="V434" s="32"/>
      <c r="W434" s="32"/>
      <c r="X434" s="32"/>
      <c r="Y434" s="32"/>
      <c r="Z434" s="32"/>
      <c r="AA434" s="85">
        <f t="shared" si="57"/>
        <v>1900</v>
      </c>
      <c r="AB434" s="87">
        <f t="shared" si="58"/>
        <v>409</v>
      </c>
      <c r="AC434" s="88" t="b">
        <f t="shared" si="51"/>
        <v>0</v>
      </c>
      <c r="AD434" s="87" t="e">
        <f>VLOOKUP(E434,FieldElevations,2,FALSE)</f>
        <v>#N/A</v>
      </c>
      <c r="AE434" s="87"/>
      <c r="AF434" s="87"/>
      <c r="AG434" s="87"/>
    </row>
    <row r="435" spans="1:33" ht="12.75">
      <c r="A435" s="102"/>
      <c r="B435" s="101">
        <f>IF(AA435&lt;1902,"",IF(ROW()=FirstDataRow,1,B434+1))</f>
      </c>
      <c r="C435" s="32"/>
      <c r="D435" s="32"/>
      <c r="E435" s="32"/>
      <c r="F435" s="32">
        <f t="shared" si="52"/>
      </c>
      <c r="G435" s="32"/>
      <c r="H435" s="32"/>
      <c r="I435" s="32"/>
      <c r="J435" s="32"/>
      <c r="K435" s="32"/>
      <c r="L435" s="32"/>
      <c r="M435" s="99">
        <f t="shared" si="53"/>
      </c>
      <c r="N435" s="99">
        <f t="shared" si="54"/>
      </c>
      <c r="O435" s="99">
        <f t="shared" si="55"/>
      </c>
      <c r="P435" s="30"/>
      <c r="Q435" s="32"/>
      <c r="R435" s="32"/>
      <c r="S435" s="32"/>
      <c r="T435" s="60">
        <f t="shared" si="56"/>
      </c>
      <c r="U435" s="30"/>
      <c r="V435" s="32"/>
      <c r="W435" s="32"/>
      <c r="X435" s="32"/>
      <c r="Y435" s="32"/>
      <c r="Z435" s="32"/>
      <c r="AA435" s="85">
        <f t="shared" si="57"/>
        <v>1900</v>
      </c>
      <c r="AB435" s="87">
        <f t="shared" si="58"/>
        <v>410</v>
      </c>
      <c r="AC435" s="88" t="b">
        <f t="shared" si="51"/>
        <v>1</v>
      </c>
      <c r="AD435" s="87" t="e">
        <f>VLOOKUP(E435,FieldElevations,2,FALSE)</f>
        <v>#N/A</v>
      </c>
      <c r="AE435" s="87"/>
      <c r="AF435" s="87"/>
      <c r="AG435" s="87"/>
    </row>
    <row r="436" spans="1:33" ht="12.75">
      <c r="A436" s="102"/>
      <c r="B436" s="101">
        <f>IF(AA436&lt;1902,"",IF(ROW()=FirstDataRow,1,B435+1))</f>
      </c>
      <c r="C436" s="32"/>
      <c r="D436" s="32"/>
      <c r="E436" s="32"/>
      <c r="F436" s="32">
        <f t="shared" si="52"/>
      </c>
      <c r="G436" s="32"/>
      <c r="H436" s="32"/>
      <c r="I436" s="32"/>
      <c r="J436" s="32"/>
      <c r="K436" s="32"/>
      <c r="L436" s="32"/>
      <c r="M436" s="99">
        <f t="shared" si="53"/>
      </c>
      <c r="N436" s="99">
        <f t="shared" si="54"/>
      </c>
      <c r="O436" s="99">
        <f t="shared" si="55"/>
      </c>
      <c r="P436" s="30"/>
      <c r="Q436" s="32"/>
      <c r="R436" s="32"/>
      <c r="S436" s="32"/>
      <c r="T436" s="60">
        <f t="shared" si="56"/>
      </c>
      <c r="U436" s="30"/>
      <c r="V436" s="32"/>
      <c r="W436" s="32"/>
      <c r="X436" s="32"/>
      <c r="Y436" s="32"/>
      <c r="Z436" s="32"/>
      <c r="AA436" s="85">
        <f t="shared" si="57"/>
        <v>1900</v>
      </c>
      <c r="AB436" s="87">
        <f t="shared" si="58"/>
        <v>411</v>
      </c>
      <c r="AC436" s="88" t="b">
        <f t="shared" si="51"/>
        <v>0</v>
      </c>
      <c r="AD436" s="87" t="e">
        <f>VLOOKUP(E436,FieldElevations,2,FALSE)</f>
        <v>#N/A</v>
      </c>
      <c r="AE436" s="87"/>
      <c r="AF436" s="87"/>
      <c r="AG436" s="87"/>
    </row>
    <row r="437" spans="1:33" ht="12.75">
      <c r="A437" s="102"/>
      <c r="B437" s="101">
        <f>IF(AA437&lt;1902,"",IF(ROW()=FirstDataRow,1,B436+1))</f>
      </c>
      <c r="C437" s="32"/>
      <c r="D437" s="32"/>
      <c r="E437" s="32"/>
      <c r="F437" s="32">
        <f t="shared" si="52"/>
      </c>
      <c r="G437" s="32"/>
      <c r="H437" s="32"/>
      <c r="I437" s="32"/>
      <c r="J437" s="32"/>
      <c r="K437" s="32"/>
      <c r="L437" s="32"/>
      <c r="M437" s="99">
        <f t="shared" si="53"/>
      </c>
      <c r="N437" s="99">
        <f t="shared" si="54"/>
      </c>
      <c r="O437" s="99">
        <f t="shared" si="55"/>
      </c>
      <c r="P437" s="30"/>
      <c r="Q437" s="32"/>
      <c r="R437" s="32"/>
      <c r="S437" s="32"/>
      <c r="T437" s="60">
        <f t="shared" si="56"/>
      </c>
      <c r="U437" s="30"/>
      <c r="V437" s="32"/>
      <c r="W437" s="32"/>
      <c r="X437" s="32"/>
      <c r="Y437" s="32"/>
      <c r="Z437" s="32"/>
      <c r="AA437" s="85">
        <f t="shared" si="57"/>
        <v>1900</v>
      </c>
      <c r="AB437" s="87">
        <f t="shared" si="58"/>
        <v>412</v>
      </c>
      <c r="AC437" s="88" t="b">
        <f t="shared" si="51"/>
        <v>0</v>
      </c>
      <c r="AD437" s="87" t="e">
        <f>VLOOKUP(E437,FieldElevations,2,FALSE)</f>
        <v>#N/A</v>
      </c>
      <c r="AE437" s="87"/>
      <c r="AF437" s="87"/>
      <c r="AG437" s="87"/>
    </row>
    <row r="438" spans="1:33" ht="12.75">
      <c r="A438" s="102"/>
      <c r="B438" s="101">
        <f>IF(AA438&lt;1902,"",IF(ROW()=FirstDataRow,1,B437+1))</f>
      </c>
      <c r="C438" s="32"/>
      <c r="D438" s="32"/>
      <c r="E438" s="32"/>
      <c r="F438" s="32">
        <f t="shared" si="52"/>
      </c>
      <c r="G438" s="32"/>
      <c r="H438" s="32"/>
      <c r="I438" s="32"/>
      <c r="J438" s="32"/>
      <c r="K438" s="32"/>
      <c r="L438" s="32"/>
      <c r="M438" s="99">
        <f t="shared" si="53"/>
      </c>
      <c r="N438" s="99">
        <f t="shared" si="54"/>
      </c>
      <c r="O438" s="99">
        <f t="shared" si="55"/>
      </c>
      <c r="P438" s="30"/>
      <c r="Q438" s="32"/>
      <c r="R438" s="32"/>
      <c r="S438" s="32"/>
      <c r="T438" s="60">
        <f t="shared" si="56"/>
      </c>
      <c r="U438" s="30"/>
      <c r="V438" s="32"/>
      <c r="W438" s="32"/>
      <c r="X438" s="32"/>
      <c r="Y438" s="32"/>
      <c r="Z438" s="32"/>
      <c r="AA438" s="85">
        <f t="shared" si="57"/>
        <v>1900</v>
      </c>
      <c r="AB438" s="87">
        <f t="shared" si="58"/>
        <v>413</v>
      </c>
      <c r="AC438" s="88" t="b">
        <f t="shared" si="51"/>
        <v>0</v>
      </c>
      <c r="AD438" s="87" t="e">
        <f>VLOOKUP(E438,FieldElevations,2,FALSE)</f>
        <v>#N/A</v>
      </c>
      <c r="AE438" s="87"/>
      <c r="AF438" s="87"/>
      <c r="AG438" s="87"/>
    </row>
    <row r="439" spans="1:33" ht="12.75">
      <c r="A439" s="102"/>
      <c r="B439" s="101">
        <f>IF(AA439&lt;1902,"",IF(ROW()=FirstDataRow,1,B438+1))</f>
      </c>
      <c r="C439" s="32"/>
      <c r="D439" s="32"/>
      <c r="E439" s="32"/>
      <c r="F439" s="32">
        <f t="shared" si="52"/>
      </c>
      <c r="G439" s="32"/>
      <c r="H439" s="32"/>
      <c r="I439" s="32"/>
      <c r="J439" s="32"/>
      <c r="K439" s="32"/>
      <c r="L439" s="32"/>
      <c r="M439" s="99">
        <f t="shared" si="53"/>
      </c>
      <c r="N439" s="99">
        <f t="shared" si="54"/>
      </c>
      <c r="O439" s="99">
        <f t="shared" si="55"/>
      </c>
      <c r="P439" s="30"/>
      <c r="Q439" s="32"/>
      <c r="R439" s="32"/>
      <c r="S439" s="32"/>
      <c r="T439" s="60">
        <f t="shared" si="56"/>
      </c>
      <c r="U439" s="30"/>
      <c r="V439" s="32"/>
      <c r="W439" s="32"/>
      <c r="X439" s="32"/>
      <c r="Y439" s="32"/>
      <c r="Z439" s="32"/>
      <c r="AA439" s="85">
        <f t="shared" si="57"/>
        <v>1900</v>
      </c>
      <c r="AB439" s="87">
        <f t="shared" si="58"/>
        <v>414</v>
      </c>
      <c r="AC439" s="88" t="b">
        <f t="shared" si="51"/>
        <v>0</v>
      </c>
      <c r="AD439" s="87" t="e">
        <f>VLOOKUP(E439,FieldElevations,2,FALSE)</f>
        <v>#N/A</v>
      </c>
      <c r="AE439" s="87"/>
      <c r="AF439" s="87"/>
      <c r="AG439" s="87"/>
    </row>
    <row r="440" spans="1:33" ht="12.75">
      <c r="A440" s="102"/>
      <c r="B440" s="101">
        <f>IF(AA440&lt;1902,"",IF(ROW()=FirstDataRow,1,B439+1))</f>
      </c>
      <c r="C440" s="32"/>
      <c r="D440" s="32"/>
      <c r="E440" s="32"/>
      <c r="F440" s="32">
        <f t="shared" si="52"/>
      </c>
      <c r="G440" s="32"/>
      <c r="H440" s="32"/>
      <c r="I440" s="32"/>
      <c r="J440" s="32"/>
      <c r="K440" s="32"/>
      <c r="L440" s="32"/>
      <c r="M440" s="99">
        <f t="shared" si="53"/>
      </c>
      <c r="N440" s="99">
        <f t="shared" si="54"/>
      </c>
      <c r="O440" s="99">
        <f t="shared" si="55"/>
      </c>
      <c r="P440" s="30"/>
      <c r="Q440" s="32"/>
      <c r="R440" s="32"/>
      <c r="S440" s="32"/>
      <c r="T440" s="60">
        <f t="shared" si="56"/>
      </c>
      <c r="U440" s="30"/>
      <c r="V440" s="32"/>
      <c r="W440" s="32"/>
      <c r="X440" s="32"/>
      <c r="Y440" s="32"/>
      <c r="Z440" s="32"/>
      <c r="AA440" s="85">
        <f t="shared" si="57"/>
        <v>1900</v>
      </c>
      <c r="AB440" s="87">
        <f t="shared" si="58"/>
        <v>415</v>
      </c>
      <c r="AC440" s="88" t="b">
        <f t="shared" si="51"/>
        <v>0</v>
      </c>
      <c r="AD440" s="87" t="e">
        <f>VLOOKUP(E440,FieldElevations,2,FALSE)</f>
        <v>#N/A</v>
      </c>
      <c r="AE440" s="87"/>
      <c r="AF440" s="87"/>
      <c r="AG440" s="87"/>
    </row>
    <row r="441" spans="1:33" ht="12.75">
      <c r="A441" s="102"/>
      <c r="B441" s="101">
        <f>IF(AA441&lt;1902,"",IF(ROW()=FirstDataRow,1,B440+1))</f>
      </c>
      <c r="C441" s="32"/>
      <c r="D441" s="32"/>
      <c r="E441" s="32"/>
      <c r="F441" s="32">
        <f t="shared" si="52"/>
      </c>
      <c r="G441" s="32"/>
      <c r="H441" s="32"/>
      <c r="I441" s="32"/>
      <c r="J441" s="32"/>
      <c r="K441" s="32"/>
      <c r="L441" s="32"/>
      <c r="M441" s="99">
        <f t="shared" si="53"/>
      </c>
      <c r="N441" s="99">
        <f t="shared" si="54"/>
      </c>
      <c r="O441" s="99">
        <f t="shared" si="55"/>
      </c>
      <c r="P441" s="30"/>
      <c r="Q441" s="32"/>
      <c r="R441" s="32"/>
      <c r="S441" s="32"/>
      <c r="T441" s="60">
        <f t="shared" si="56"/>
      </c>
      <c r="U441" s="30"/>
      <c r="V441" s="32"/>
      <c r="W441" s="32"/>
      <c r="X441" s="32"/>
      <c r="Y441" s="32"/>
      <c r="Z441" s="32"/>
      <c r="AA441" s="85">
        <f t="shared" si="57"/>
        <v>1900</v>
      </c>
      <c r="AB441" s="87">
        <f t="shared" si="58"/>
        <v>416</v>
      </c>
      <c r="AC441" s="88" t="b">
        <f t="shared" si="51"/>
        <v>0</v>
      </c>
      <c r="AD441" s="87" t="e">
        <f>VLOOKUP(E441,FieldElevations,2,FALSE)</f>
        <v>#N/A</v>
      </c>
      <c r="AE441" s="87"/>
      <c r="AF441" s="87"/>
      <c r="AG441" s="87"/>
    </row>
    <row r="442" spans="1:33" ht="12.75">
      <c r="A442" s="102"/>
      <c r="B442" s="101">
        <f>IF(AA442&lt;1902,"",IF(ROW()=FirstDataRow,1,B441+1))</f>
      </c>
      <c r="C442" s="32"/>
      <c r="D442" s="32"/>
      <c r="E442" s="32"/>
      <c r="F442" s="32">
        <f t="shared" si="52"/>
      </c>
      <c r="G442" s="32"/>
      <c r="H442" s="32"/>
      <c r="I442" s="32"/>
      <c r="J442" s="32"/>
      <c r="K442" s="32"/>
      <c r="L442" s="32"/>
      <c r="M442" s="99">
        <f t="shared" si="53"/>
      </c>
      <c r="N442" s="99">
        <f t="shared" si="54"/>
      </c>
      <c r="O442" s="99">
        <f t="shared" si="55"/>
      </c>
      <c r="P442" s="30"/>
      <c r="Q442" s="32"/>
      <c r="R442" s="32"/>
      <c r="S442" s="32"/>
      <c r="T442" s="60">
        <f t="shared" si="56"/>
      </c>
      <c r="U442" s="30"/>
      <c r="V442" s="32"/>
      <c r="W442" s="32"/>
      <c r="X442" s="32"/>
      <c r="Y442" s="32"/>
      <c r="Z442" s="32"/>
      <c r="AA442" s="85">
        <f t="shared" si="57"/>
        <v>1900</v>
      </c>
      <c r="AB442" s="87">
        <f t="shared" si="58"/>
        <v>417</v>
      </c>
      <c r="AC442" s="88" t="b">
        <f t="shared" si="51"/>
        <v>0</v>
      </c>
      <c r="AD442" s="87" t="e">
        <f>VLOOKUP(E442,FieldElevations,2,FALSE)</f>
        <v>#N/A</v>
      </c>
      <c r="AE442" s="87"/>
      <c r="AF442" s="87"/>
      <c r="AG442" s="87"/>
    </row>
    <row r="443" spans="1:33" ht="12.75">
      <c r="A443" s="102"/>
      <c r="B443" s="101">
        <f>IF(AA443&lt;1902,"",IF(ROW()=FirstDataRow,1,B442+1))</f>
      </c>
      <c r="C443" s="32"/>
      <c r="D443" s="32"/>
      <c r="E443" s="32"/>
      <c r="F443" s="32">
        <f t="shared" si="52"/>
      </c>
      <c r="G443" s="32"/>
      <c r="H443" s="32"/>
      <c r="I443" s="32"/>
      <c r="J443" s="32"/>
      <c r="K443" s="32"/>
      <c r="L443" s="32"/>
      <c r="M443" s="99">
        <f t="shared" si="53"/>
      </c>
      <c r="N443" s="99">
        <f t="shared" si="54"/>
      </c>
      <c r="O443" s="99">
        <f t="shared" si="55"/>
      </c>
      <c r="P443" s="30"/>
      <c r="Q443" s="32"/>
      <c r="R443" s="32"/>
      <c r="S443" s="32"/>
      <c r="T443" s="60">
        <f t="shared" si="56"/>
      </c>
      <c r="U443" s="30"/>
      <c r="V443" s="32"/>
      <c r="W443" s="32"/>
      <c r="X443" s="32"/>
      <c r="Y443" s="32"/>
      <c r="Z443" s="32"/>
      <c r="AA443" s="85">
        <f t="shared" si="57"/>
        <v>1900</v>
      </c>
      <c r="AB443" s="87">
        <f t="shared" si="58"/>
        <v>418</v>
      </c>
      <c r="AC443" s="88" t="b">
        <f t="shared" si="51"/>
        <v>0</v>
      </c>
      <c r="AD443" s="87" t="e">
        <f>VLOOKUP(E443,FieldElevations,2,FALSE)</f>
        <v>#N/A</v>
      </c>
      <c r="AE443" s="87"/>
      <c r="AF443" s="87"/>
      <c r="AG443" s="87"/>
    </row>
    <row r="444" spans="1:33" ht="12.75">
      <c r="A444" s="102"/>
      <c r="B444" s="101">
        <f>IF(AA444&lt;1902,"",IF(ROW()=FirstDataRow,1,B443+1))</f>
      </c>
      <c r="C444" s="32"/>
      <c r="D444" s="32"/>
      <c r="E444" s="32"/>
      <c r="F444" s="32">
        <f t="shared" si="52"/>
      </c>
      <c r="G444" s="32"/>
      <c r="H444" s="32"/>
      <c r="I444" s="32"/>
      <c r="J444" s="32"/>
      <c r="K444" s="32"/>
      <c r="L444" s="32"/>
      <c r="M444" s="99">
        <f t="shared" si="53"/>
      </c>
      <c r="N444" s="99">
        <f t="shared" si="54"/>
      </c>
      <c r="O444" s="99">
        <f t="shared" si="55"/>
      </c>
      <c r="P444" s="30"/>
      <c r="Q444" s="32"/>
      <c r="R444" s="32"/>
      <c r="S444" s="32"/>
      <c r="T444" s="60">
        <f t="shared" si="56"/>
      </c>
      <c r="U444" s="30"/>
      <c r="V444" s="32"/>
      <c r="W444" s="32"/>
      <c r="X444" s="32"/>
      <c r="Y444" s="32"/>
      <c r="Z444" s="32"/>
      <c r="AA444" s="85">
        <f t="shared" si="57"/>
        <v>1900</v>
      </c>
      <c r="AB444" s="87">
        <f t="shared" si="58"/>
        <v>419</v>
      </c>
      <c r="AC444" s="88" t="b">
        <f t="shared" si="51"/>
        <v>0</v>
      </c>
      <c r="AD444" s="87" t="e">
        <f>VLOOKUP(E444,FieldElevations,2,FALSE)</f>
        <v>#N/A</v>
      </c>
      <c r="AE444" s="87"/>
      <c r="AF444" s="87"/>
      <c r="AG444" s="87"/>
    </row>
    <row r="445" spans="1:33" ht="12.75">
      <c r="A445" s="102"/>
      <c r="B445" s="101">
        <f>IF(AA445&lt;1902,"",IF(ROW()=FirstDataRow,1,B444+1))</f>
      </c>
      <c r="C445" s="32"/>
      <c r="D445" s="32"/>
      <c r="E445" s="32"/>
      <c r="F445" s="32">
        <f t="shared" si="52"/>
      </c>
      <c r="G445" s="32"/>
      <c r="H445" s="32"/>
      <c r="I445" s="32"/>
      <c r="J445" s="32"/>
      <c r="K445" s="32"/>
      <c r="L445" s="32"/>
      <c r="M445" s="99">
        <f t="shared" si="53"/>
      </c>
      <c r="N445" s="99">
        <f t="shared" si="54"/>
      </c>
      <c r="O445" s="99">
        <f t="shared" si="55"/>
      </c>
      <c r="P445" s="30"/>
      <c r="Q445" s="32"/>
      <c r="R445" s="32"/>
      <c r="S445" s="32"/>
      <c r="T445" s="60">
        <f t="shared" si="56"/>
      </c>
      <c r="U445" s="30"/>
      <c r="V445" s="32"/>
      <c r="W445" s="32"/>
      <c r="X445" s="32"/>
      <c r="Y445" s="32"/>
      <c r="Z445" s="32"/>
      <c r="AA445" s="85">
        <f t="shared" si="57"/>
        <v>1900</v>
      </c>
      <c r="AB445" s="87">
        <f t="shared" si="58"/>
        <v>420</v>
      </c>
      <c r="AC445" s="88" t="b">
        <f t="shared" si="51"/>
        <v>1</v>
      </c>
      <c r="AD445" s="87" t="e">
        <f>VLOOKUP(E445,FieldElevations,2,FALSE)</f>
        <v>#N/A</v>
      </c>
      <c r="AE445" s="87"/>
      <c r="AF445" s="87"/>
      <c r="AG445" s="87"/>
    </row>
    <row r="446" spans="1:33" ht="12.75">
      <c r="A446" s="102"/>
      <c r="B446" s="101">
        <f>IF(AA446&lt;1902,"",IF(ROW()=FirstDataRow,1,B445+1))</f>
      </c>
      <c r="C446" s="32"/>
      <c r="D446" s="32"/>
      <c r="E446" s="32"/>
      <c r="F446" s="32">
        <f t="shared" si="52"/>
      </c>
      <c r="G446" s="32"/>
      <c r="H446" s="32"/>
      <c r="I446" s="32"/>
      <c r="J446" s="32"/>
      <c r="K446" s="32"/>
      <c r="L446" s="32"/>
      <c r="M446" s="99">
        <f t="shared" si="53"/>
      </c>
      <c r="N446" s="99">
        <f t="shared" si="54"/>
      </c>
      <c r="O446" s="99">
        <f t="shared" si="55"/>
      </c>
      <c r="P446" s="30"/>
      <c r="Q446" s="32"/>
      <c r="R446" s="32"/>
      <c r="S446" s="32"/>
      <c r="T446" s="60">
        <f t="shared" si="56"/>
      </c>
      <c r="U446" s="30"/>
      <c r="V446" s="32"/>
      <c r="W446" s="32"/>
      <c r="X446" s="32"/>
      <c r="Y446" s="32"/>
      <c r="Z446" s="32"/>
      <c r="AA446" s="85">
        <f t="shared" si="57"/>
        <v>1900</v>
      </c>
      <c r="AB446" s="87">
        <f t="shared" si="58"/>
        <v>421</v>
      </c>
      <c r="AC446" s="88" t="b">
        <f t="shared" si="51"/>
        <v>0</v>
      </c>
      <c r="AD446" s="87" t="e">
        <f>VLOOKUP(E446,FieldElevations,2,FALSE)</f>
        <v>#N/A</v>
      </c>
      <c r="AE446" s="87"/>
      <c r="AF446" s="87"/>
      <c r="AG446" s="87"/>
    </row>
    <row r="447" spans="1:33" ht="12.75">
      <c r="A447" s="102"/>
      <c r="B447" s="101">
        <f>IF(AA447&lt;1902,"",IF(ROW()=FirstDataRow,1,B446+1))</f>
      </c>
      <c r="C447" s="32"/>
      <c r="D447" s="32"/>
      <c r="E447" s="32"/>
      <c r="F447" s="32">
        <f t="shared" si="52"/>
      </c>
      <c r="G447" s="32"/>
      <c r="H447" s="32"/>
      <c r="I447" s="32"/>
      <c r="J447" s="32"/>
      <c r="K447" s="32"/>
      <c r="L447" s="32"/>
      <c r="M447" s="99">
        <f t="shared" si="53"/>
      </c>
      <c r="N447" s="99">
        <f t="shared" si="54"/>
      </c>
      <c r="O447" s="99">
        <f t="shared" si="55"/>
      </c>
      <c r="P447" s="30"/>
      <c r="Q447" s="32"/>
      <c r="R447" s="32"/>
      <c r="S447" s="32"/>
      <c r="T447" s="60">
        <f t="shared" si="56"/>
      </c>
      <c r="U447" s="30"/>
      <c r="V447" s="32"/>
      <c r="W447" s="32"/>
      <c r="X447" s="32"/>
      <c r="Y447" s="32"/>
      <c r="Z447" s="32"/>
      <c r="AA447" s="85">
        <f t="shared" si="57"/>
        <v>1900</v>
      </c>
      <c r="AB447" s="87">
        <f t="shared" si="58"/>
        <v>422</v>
      </c>
      <c r="AC447" s="88" t="b">
        <f t="shared" si="51"/>
        <v>0</v>
      </c>
      <c r="AD447" s="87" t="e">
        <f>VLOOKUP(E447,FieldElevations,2,FALSE)</f>
        <v>#N/A</v>
      </c>
      <c r="AE447" s="87"/>
      <c r="AF447" s="87"/>
      <c r="AG447" s="87"/>
    </row>
    <row r="448" spans="1:33" ht="12.75">
      <c r="A448" s="102"/>
      <c r="B448" s="101">
        <f>IF(AA448&lt;1902,"",IF(ROW()=FirstDataRow,1,B447+1))</f>
      </c>
      <c r="C448" s="32"/>
      <c r="D448" s="32"/>
      <c r="E448" s="32"/>
      <c r="F448" s="32">
        <f t="shared" si="52"/>
      </c>
      <c r="G448" s="32"/>
      <c r="H448" s="32"/>
      <c r="I448" s="32"/>
      <c r="J448" s="32"/>
      <c r="K448" s="32"/>
      <c r="L448" s="32"/>
      <c r="M448" s="99">
        <f t="shared" si="53"/>
      </c>
      <c r="N448" s="99">
        <f t="shared" si="54"/>
      </c>
      <c r="O448" s="99">
        <f t="shared" si="55"/>
      </c>
      <c r="P448" s="30"/>
      <c r="Q448" s="32"/>
      <c r="R448" s="32"/>
      <c r="S448" s="32"/>
      <c r="T448" s="60">
        <f t="shared" si="56"/>
      </c>
      <c r="U448" s="30"/>
      <c r="V448" s="32"/>
      <c r="W448" s="32"/>
      <c r="X448" s="32"/>
      <c r="Y448" s="32"/>
      <c r="Z448" s="32"/>
      <c r="AA448" s="85">
        <f t="shared" si="57"/>
        <v>1900</v>
      </c>
      <c r="AB448" s="87">
        <f t="shared" si="58"/>
        <v>423</v>
      </c>
      <c r="AC448" s="88" t="b">
        <f t="shared" si="51"/>
        <v>0</v>
      </c>
      <c r="AD448" s="87" t="e">
        <f>VLOOKUP(E448,FieldElevations,2,FALSE)</f>
        <v>#N/A</v>
      </c>
      <c r="AE448" s="87"/>
      <c r="AF448" s="87"/>
      <c r="AG448" s="87"/>
    </row>
    <row r="449" spans="1:33" ht="12.75">
      <c r="A449" s="102"/>
      <c r="B449" s="101">
        <f>IF(AA449&lt;1902,"",IF(ROW()=FirstDataRow,1,B448+1))</f>
      </c>
      <c r="C449" s="32"/>
      <c r="D449" s="32"/>
      <c r="E449" s="32"/>
      <c r="F449" s="32">
        <f t="shared" si="52"/>
      </c>
      <c r="G449" s="32"/>
      <c r="H449" s="32"/>
      <c r="I449" s="32"/>
      <c r="J449" s="32"/>
      <c r="K449" s="32"/>
      <c r="L449" s="32"/>
      <c r="M449" s="99">
        <f t="shared" si="53"/>
      </c>
      <c r="N449" s="99">
        <f t="shared" si="54"/>
      </c>
      <c r="O449" s="99">
        <f t="shared" si="55"/>
      </c>
      <c r="P449" s="30"/>
      <c r="Q449" s="32"/>
      <c r="R449" s="32"/>
      <c r="S449" s="32"/>
      <c r="T449" s="60">
        <f t="shared" si="56"/>
      </c>
      <c r="U449" s="30"/>
      <c r="V449" s="32"/>
      <c r="W449" s="32"/>
      <c r="X449" s="32"/>
      <c r="Y449" s="32"/>
      <c r="Z449" s="32"/>
      <c r="AA449" s="85">
        <f t="shared" si="57"/>
        <v>1900</v>
      </c>
      <c r="AB449" s="87">
        <f t="shared" si="58"/>
        <v>424</v>
      </c>
      <c r="AC449" s="88" t="b">
        <f t="shared" si="51"/>
        <v>0</v>
      </c>
      <c r="AD449" s="87" t="e">
        <f>VLOOKUP(E449,FieldElevations,2,FALSE)</f>
        <v>#N/A</v>
      </c>
      <c r="AE449" s="87"/>
      <c r="AF449" s="87"/>
      <c r="AG449" s="87"/>
    </row>
    <row r="450" spans="1:33" ht="12.75">
      <c r="A450" s="102"/>
      <c r="B450" s="101">
        <f>IF(AA450&lt;1902,"",IF(ROW()=FirstDataRow,1,B449+1))</f>
      </c>
      <c r="C450" s="32"/>
      <c r="D450" s="32"/>
      <c r="E450" s="32"/>
      <c r="F450" s="32">
        <f t="shared" si="52"/>
      </c>
      <c r="G450" s="32"/>
      <c r="H450" s="32"/>
      <c r="I450" s="32"/>
      <c r="J450" s="32"/>
      <c r="K450" s="32"/>
      <c r="L450" s="32"/>
      <c r="M450" s="99">
        <f t="shared" si="53"/>
      </c>
      <c r="N450" s="99">
        <f t="shared" si="54"/>
      </c>
      <c r="O450" s="99">
        <f t="shared" si="55"/>
      </c>
      <c r="P450" s="30"/>
      <c r="Q450" s="32"/>
      <c r="R450" s="32"/>
      <c r="S450" s="32"/>
      <c r="T450" s="60">
        <f t="shared" si="56"/>
      </c>
      <c r="U450" s="30"/>
      <c r="V450" s="32"/>
      <c r="W450" s="32"/>
      <c r="X450" s="32"/>
      <c r="Y450" s="32"/>
      <c r="Z450" s="32"/>
      <c r="AA450" s="85">
        <f t="shared" si="57"/>
        <v>1900</v>
      </c>
      <c r="AB450" s="87">
        <f t="shared" si="58"/>
        <v>425</v>
      </c>
      <c r="AC450" s="88" t="b">
        <f t="shared" si="51"/>
        <v>0</v>
      </c>
      <c r="AD450" s="87" t="e">
        <f>VLOOKUP(E450,FieldElevations,2,FALSE)</f>
        <v>#N/A</v>
      </c>
      <c r="AE450" s="87"/>
      <c r="AF450" s="87"/>
      <c r="AG450" s="87"/>
    </row>
    <row r="451" spans="1:33" ht="12.75">
      <c r="A451" s="102"/>
      <c r="B451" s="101">
        <f>IF(AA451&lt;1902,"",IF(ROW()=FirstDataRow,1,B450+1))</f>
      </c>
      <c r="C451" s="32"/>
      <c r="D451" s="32"/>
      <c r="E451" s="32"/>
      <c r="F451" s="32">
        <f t="shared" si="52"/>
      </c>
      <c r="G451" s="32"/>
      <c r="H451" s="32"/>
      <c r="I451" s="32"/>
      <c r="J451" s="32"/>
      <c r="K451" s="32"/>
      <c r="L451" s="32"/>
      <c r="M451" s="99">
        <f t="shared" si="53"/>
      </c>
      <c r="N451" s="99">
        <f t="shared" si="54"/>
      </c>
      <c r="O451" s="99">
        <f t="shared" si="55"/>
      </c>
      <c r="P451" s="30"/>
      <c r="Q451" s="32"/>
      <c r="R451" s="32"/>
      <c r="S451" s="32"/>
      <c r="T451" s="60">
        <f t="shared" si="56"/>
      </c>
      <c r="U451" s="30"/>
      <c r="V451" s="32"/>
      <c r="W451" s="32"/>
      <c r="X451" s="32"/>
      <c r="Y451" s="32"/>
      <c r="Z451" s="32"/>
      <c r="AA451" s="85">
        <f t="shared" si="57"/>
        <v>1900</v>
      </c>
      <c r="AB451" s="87">
        <f t="shared" si="58"/>
        <v>426</v>
      </c>
      <c r="AC451" s="88" t="b">
        <f t="shared" si="51"/>
        <v>0</v>
      </c>
      <c r="AD451" s="87" t="e">
        <f>VLOOKUP(E451,FieldElevations,2,FALSE)</f>
        <v>#N/A</v>
      </c>
      <c r="AE451" s="87"/>
      <c r="AF451" s="87"/>
      <c r="AG451" s="87"/>
    </row>
    <row r="452" spans="1:33" ht="12.75">
      <c r="A452" s="102"/>
      <c r="B452" s="101">
        <f>IF(AA452&lt;1902,"",IF(ROW()=FirstDataRow,1,B451+1))</f>
      </c>
      <c r="C452" s="32"/>
      <c r="D452" s="32"/>
      <c r="E452" s="32"/>
      <c r="F452" s="32">
        <f t="shared" si="52"/>
      </c>
      <c r="G452" s="32"/>
      <c r="H452" s="32"/>
      <c r="I452" s="32"/>
      <c r="J452" s="32"/>
      <c r="K452" s="32"/>
      <c r="L452" s="32"/>
      <c r="M452" s="99">
        <f t="shared" si="53"/>
      </c>
      <c r="N452" s="99">
        <f t="shared" si="54"/>
      </c>
      <c r="O452" s="99">
        <f t="shared" si="55"/>
      </c>
      <c r="P452" s="30"/>
      <c r="Q452" s="32"/>
      <c r="R452" s="32"/>
      <c r="S452" s="32"/>
      <c r="T452" s="60">
        <f t="shared" si="56"/>
      </c>
      <c r="U452" s="30"/>
      <c r="V452" s="32"/>
      <c r="W452" s="32"/>
      <c r="X452" s="32"/>
      <c r="Y452" s="32"/>
      <c r="Z452" s="32"/>
      <c r="AA452" s="85">
        <f t="shared" si="57"/>
        <v>1900</v>
      </c>
      <c r="AB452" s="87">
        <f t="shared" si="58"/>
        <v>427</v>
      </c>
      <c r="AC452" s="88" t="b">
        <f t="shared" si="51"/>
        <v>0</v>
      </c>
      <c r="AD452" s="87" t="e">
        <f>VLOOKUP(E452,FieldElevations,2,FALSE)</f>
        <v>#N/A</v>
      </c>
      <c r="AE452" s="87"/>
      <c r="AF452" s="87"/>
      <c r="AG452" s="87"/>
    </row>
    <row r="453" spans="1:33" ht="12.75">
      <c r="A453" s="102"/>
      <c r="B453" s="101">
        <f>IF(AA453&lt;1902,"",IF(ROW()=FirstDataRow,1,B452+1))</f>
      </c>
      <c r="C453" s="32"/>
      <c r="D453" s="32"/>
      <c r="E453" s="32"/>
      <c r="F453" s="32">
        <f t="shared" si="52"/>
      </c>
      <c r="G453" s="32"/>
      <c r="H453" s="32"/>
      <c r="I453" s="32"/>
      <c r="J453" s="32"/>
      <c r="K453" s="32"/>
      <c r="L453" s="32"/>
      <c r="M453" s="99">
        <f t="shared" si="53"/>
      </c>
      <c r="N453" s="99">
        <f t="shared" si="54"/>
      </c>
      <c r="O453" s="99">
        <f t="shared" si="55"/>
      </c>
      <c r="P453" s="30"/>
      <c r="Q453" s="32"/>
      <c r="R453" s="32"/>
      <c r="S453" s="32"/>
      <c r="T453" s="60">
        <f t="shared" si="56"/>
      </c>
      <c r="U453" s="30"/>
      <c r="V453" s="32"/>
      <c r="W453" s="32"/>
      <c r="X453" s="32"/>
      <c r="Y453" s="32"/>
      <c r="Z453" s="32"/>
      <c r="AA453" s="85">
        <f t="shared" si="57"/>
        <v>1900</v>
      </c>
      <c r="AB453" s="87">
        <f t="shared" si="58"/>
        <v>428</v>
      </c>
      <c r="AC453" s="88" t="b">
        <f t="shared" si="51"/>
        <v>0</v>
      </c>
      <c r="AD453" s="87" t="e">
        <f>VLOOKUP(E453,FieldElevations,2,FALSE)</f>
        <v>#N/A</v>
      </c>
      <c r="AE453" s="87"/>
      <c r="AF453" s="87"/>
      <c r="AG453" s="87"/>
    </row>
    <row r="454" spans="1:33" ht="12.75">
      <c r="A454" s="102"/>
      <c r="B454" s="101">
        <f>IF(AA454&lt;1902,"",IF(ROW()=FirstDataRow,1,B453+1))</f>
      </c>
      <c r="C454" s="32"/>
      <c r="D454" s="32"/>
      <c r="E454" s="32"/>
      <c r="F454" s="32">
        <f t="shared" si="52"/>
      </c>
      <c r="G454" s="32"/>
      <c r="H454" s="32"/>
      <c r="I454" s="32"/>
      <c r="J454" s="32"/>
      <c r="K454" s="32"/>
      <c r="L454" s="32"/>
      <c r="M454" s="99">
        <f t="shared" si="53"/>
      </c>
      <c r="N454" s="99">
        <f t="shared" si="54"/>
      </c>
      <c r="O454" s="99">
        <f t="shared" si="55"/>
      </c>
      <c r="P454" s="30"/>
      <c r="Q454" s="32"/>
      <c r="R454" s="32"/>
      <c r="S454" s="32"/>
      <c r="T454" s="60">
        <f t="shared" si="56"/>
      </c>
      <c r="U454" s="30"/>
      <c r="V454" s="32"/>
      <c r="W454" s="32"/>
      <c r="X454" s="32"/>
      <c r="Y454" s="32"/>
      <c r="Z454" s="32"/>
      <c r="AA454" s="85">
        <f t="shared" si="57"/>
        <v>1900</v>
      </c>
      <c r="AB454" s="87">
        <f t="shared" si="58"/>
        <v>429</v>
      </c>
      <c r="AC454" s="88" t="b">
        <f t="shared" si="51"/>
        <v>0</v>
      </c>
      <c r="AD454" s="87" t="e">
        <f>VLOOKUP(E454,FieldElevations,2,FALSE)</f>
        <v>#N/A</v>
      </c>
      <c r="AE454" s="87"/>
      <c r="AF454" s="87"/>
      <c r="AG454" s="87"/>
    </row>
    <row r="455" spans="1:33" ht="12.75">
      <c r="A455" s="102"/>
      <c r="B455" s="101">
        <f>IF(AA455&lt;1902,"",IF(ROW()=FirstDataRow,1,B454+1))</f>
      </c>
      <c r="C455" s="32"/>
      <c r="D455" s="32"/>
      <c r="E455" s="32"/>
      <c r="F455" s="32">
        <f t="shared" si="52"/>
      </c>
      <c r="G455" s="32"/>
      <c r="H455" s="32"/>
      <c r="I455" s="32"/>
      <c r="J455" s="32"/>
      <c r="K455" s="32"/>
      <c r="L455" s="32"/>
      <c r="M455" s="99">
        <f t="shared" si="53"/>
      </c>
      <c r="N455" s="99">
        <f t="shared" si="54"/>
      </c>
      <c r="O455" s="99">
        <f t="shared" si="55"/>
      </c>
      <c r="P455" s="30"/>
      <c r="Q455" s="32"/>
      <c r="R455" s="32"/>
      <c r="S455" s="32"/>
      <c r="T455" s="60">
        <f t="shared" si="56"/>
      </c>
      <c r="U455" s="30"/>
      <c r="V455" s="32"/>
      <c r="W455" s="32"/>
      <c r="X455" s="32"/>
      <c r="Y455" s="32"/>
      <c r="Z455" s="32"/>
      <c r="AA455" s="85">
        <f t="shared" si="57"/>
        <v>1900</v>
      </c>
      <c r="AB455" s="87">
        <f t="shared" si="58"/>
        <v>430</v>
      </c>
      <c r="AC455" s="88" t="b">
        <f t="shared" si="51"/>
        <v>1</v>
      </c>
      <c r="AD455" s="87" t="e">
        <f>VLOOKUP(E455,FieldElevations,2,FALSE)</f>
        <v>#N/A</v>
      </c>
      <c r="AE455" s="87"/>
      <c r="AF455" s="87"/>
      <c r="AG455" s="87"/>
    </row>
    <row r="456" spans="1:33" ht="12.75">
      <c r="A456" s="102"/>
      <c r="B456" s="101">
        <f>IF(AA456&lt;1902,"",IF(ROW()=FirstDataRow,1,B455+1))</f>
      </c>
      <c r="C456" s="32"/>
      <c r="D456" s="32"/>
      <c r="E456" s="32"/>
      <c r="F456" s="32">
        <f t="shared" si="52"/>
      </c>
      <c r="G456" s="32"/>
      <c r="H456" s="32"/>
      <c r="I456" s="32"/>
      <c r="J456" s="32"/>
      <c r="K456" s="32"/>
      <c r="L456" s="32"/>
      <c r="M456" s="99">
        <f t="shared" si="53"/>
      </c>
      <c r="N456" s="99">
        <f t="shared" si="54"/>
      </c>
      <c r="O456" s="99">
        <f t="shared" si="55"/>
      </c>
      <c r="P456" s="30"/>
      <c r="Q456" s="32"/>
      <c r="R456" s="32"/>
      <c r="S456" s="32"/>
      <c r="T456" s="60">
        <f t="shared" si="56"/>
      </c>
      <c r="U456" s="30"/>
      <c r="V456" s="32"/>
      <c r="W456" s="32"/>
      <c r="X456" s="32"/>
      <c r="Y456" s="32"/>
      <c r="Z456" s="32"/>
      <c r="AA456" s="85">
        <f t="shared" si="57"/>
        <v>1900</v>
      </c>
      <c r="AB456" s="87">
        <f t="shared" si="58"/>
        <v>431</v>
      </c>
      <c r="AC456" s="88" t="b">
        <f t="shared" si="51"/>
        <v>0</v>
      </c>
      <c r="AD456" s="87" t="e">
        <f>VLOOKUP(E456,FieldElevations,2,FALSE)</f>
        <v>#N/A</v>
      </c>
      <c r="AE456" s="87"/>
      <c r="AF456" s="87"/>
      <c r="AG456" s="87"/>
    </row>
    <row r="457" spans="1:33" ht="12.75">
      <c r="A457" s="102"/>
      <c r="B457" s="101">
        <f>IF(AA457&lt;1902,"",IF(ROW()=FirstDataRow,1,B456+1))</f>
      </c>
      <c r="C457" s="32"/>
      <c r="D457" s="32"/>
      <c r="E457" s="32"/>
      <c r="F457" s="32">
        <f t="shared" si="52"/>
      </c>
      <c r="G457" s="32"/>
      <c r="H457" s="32"/>
      <c r="I457" s="32"/>
      <c r="J457" s="32"/>
      <c r="K457" s="32"/>
      <c r="L457" s="32"/>
      <c r="M457" s="99">
        <f t="shared" si="53"/>
      </c>
      <c r="N457" s="99">
        <f t="shared" si="54"/>
      </c>
      <c r="O457" s="99">
        <f t="shared" si="55"/>
      </c>
      <c r="P457" s="30"/>
      <c r="Q457" s="32"/>
      <c r="R457" s="32"/>
      <c r="S457" s="32"/>
      <c r="T457" s="60">
        <f t="shared" si="56"/>
      </c>
      <c r="U457" s="30"/>
      <c r="V457" s="32"/>
      <c r="W457" s="32"/>
      <c r="X457" s="32"/>
      <c r="Y457" s="32"/>
      <c r="Z457" s="32"/>
      <c r="AA457" s="85">
        <f t="shared" si="57"/>
        <v>1900</v>
      </c>
      <c r="AB457" s="87">
        <f t="shared" si="58"/>
        <v>432</v>
      </c>
      <c r="AC457" s="88" t="b">
        <f t="shared" si="51"/>
        <v>0</v>
      </c>
      <c r="AD457" s="87" t="e">
        <f>VLOOKUP(E457,FieldElevations,2,FALSE)</f>
        <v>#N/A</v>
      </c>
      <c r="AE457" s="87"/>
      <c r="AF457" s="87"/>
      <c r="AG457" s="87"/>
    </row>
    <row r="458" spans="1:33" ht="12.75">
      <c r="A458" s="102"/>
      <c r="B458" s="101">
        <f>IF(AA458&lt;1902,"",IF(ROW()=FirstDataRow,1,B457+1))</f>
      </c>
      <c r="C458" s="32"/>
      <c r="D458" s="32"/>
      <c r="E458" s="32"/>
      <c r="F458" s="32">
        <f t="shared" si="52"/>
      </c>
      <c r="G458" s="32"/>
      <c r="H458" s="32"/>
      <c r="I458" s="32"/>
      <c r="J458" s="32"/>
      <c r="K458" s="32"/>
      <c r="L458" s="32"/>
      <c r="M458" s="99">
        <f t="shared" si="53"/>
      </c>
      <c r="N458" s="99">
        <f t="shared" si="54"/>
      </c>
      <c r="O458" s="99">
        <f t="shared" si="55"/>
      </c>
      <c r="P458" s="30"/>
      <c r="Q458" s="32"/>
      <c r="R458" s="32"/>
      <c r="S458" s="32"/>
      <c r="T458" s="60">
        <f t="shared" si="56"/>
      </c>
      <c r="U458" s="30"/>
      <c r="V458" s="32"/>
      <c r="W458" s="32"/>
      <c r="X458" s="32"/>
      <c r="Y458" s="32"/>
      <c r="Z458" s="32"/>
      <c r="AA458" s="85">
        <f t="shared" si="57"/>
        <v>1900</v>
      </c>
      <c r="AB458" s="87">
        <f t="shared" si="58"/>
        <v>433</v>
      </c>
      <c r="AC458" s="88" t="b">
        <f t="shared" si="51"/>
        <v>0</v>
      </c>
      <c r="AD458" s="87" t="e">
        <f>VLOOKUP(E458,FieldElevations,2,FALSE)</f>
        <v>#N/A</v>
      </c>
      <c r="AE458" s="87"/>
      <c r="AF458" s="87"/>
      <c r="AG458" s="87"/>
    </row>
    <row r="459" spans="1:33" ht="12.75">
      <c r="A459" s="102"/>
      <c r="B459" s="101">
        <f>IF(AA459&lt;1902,"",IF(ROW()=FirstDataRow,1,B458+1))</f>
      </c>
      <c r="C459" s="32"/>
      <c r="D459" s="32"/>
      <c r="E459" s="32"/>
      <c r="F459" s="32">
        <f t="shared" si="52"/>
      </c>
      <c r="G459" s="32"/>
      <c r="H459" s="32"/>
      <c r="I459" s="32"/>
      <c r="J459" s="32"/>
      <c r="K459" s="32"/>
      <c r="L459" s="32"/>
      <c r="M459" s="99">
        <f t="shared" si="53"/>
      </c>
      <c r="N459" s="99">
        <f t="shared" si="54"/>
      </c>
      <c r="O459" s="99">
        <f t="shared" si="55"/>
      </c>
      <c r="P459" s="30"/>
      <c r="Q459" s="32"/>
      <c r="R459" s="32"/>
      <c r="S459" s="32"/>
      <c r="T459" s="60">
        <f t="shared" si="56"/>
      </c>
      <c r="U459" s="30"/>
      <c r="V459" s="32"/>
      <c r="W459" s="32"/>
      <c r="X459" s="32"/>
      <c r="Y459" s="32"/>
      <c r="Z459" s="32"/>
      <c r="AA459" s="85">
        <f t="shared" si="57"/>
        <v>1900</v>
      </c>
      <c r="AB459" s="87">
        <f t="shared" si="58"/>
        <v>434</v>
      </c>
      <c r="AC459" s="88" t="b">
        <f t="shared" si="51"/>
        <v>0</v>
      </c>
      <c r="AD459" s="87" t="e">
        <f>VLOOKUP(E459,FieldElevations,2,FALSE)</f>
        <v>#N/A</v>
      </c>
      <c r="AE459" s="87"/>
      <c r="AF459" s="87"/>
      <c r="AG459" s="87"/>
    </row>
    <row r="460" spans="1:33" ht="12.75">
      <c r="A460" s="102"/>
      <c r="B460" s="101">
        <f>IF(AA460&lt;1902,"",IF(ROW()=FirstDataRow,1,B459+1))</f>
      </c>
      <c r="C460" s="32"/>
      <c r="D460" s="32"/>
      <c r="E460" s="32"/>
      <c r="F460" s="32">
        <f t="shared" si="52"/>
      </c>
      <c r="G460" s="32"/>
      <c r="H460" s="32"/>
      <c r="I460" s="32"/>
      <c r="J460" s="32"/>
      <c r="K460" s="32"/>
      <c r="L460" s="32"/>
      <c r="M460" s="99">
        <f t="shared" si="53"/>
      </c>
      <c r="N460" s="99">
        <f t="shared" si="54"/>
      </c>
      <c r="O460" s="99">
        <f t="shared" si="55"/>
      </c>
      <c r="P460" s="30"/>
      <c r="Q460" s="32"/>
      <c r="R460" s="32"/>
      <c r="S460" s="32"/>
      <c r="T460" s="60">
        <f t="shared" si="56"/>
      </c>
      <c r="U460" s="30"/>
      <c r="V460" s="32"/>
      <c r="W460" s="32"/>
      <c r="X460" s="32"/>
      <c r="Y460" s="32"/>
      <c r="Z460" s="32"/>
      <c r="AA460" s="85">
        <f t="shared" si="57"/>
        <v>1900</v>
      </c>
      <c r="AB460" s="87">
        <f t="shared" si="58"/>
        <v>435</v>
      </c>
      <c r="AC460" s="88" t="b">
        <f t="shared" si="51"/>
        <v>0</v>
      </c>
      <c r="AD460" s="87" t="e">
        <f>VLOOKUP(E460,FieldElevations,2,FALSE)</f>
        <v>#N/A</v>
      </c>
      <c r="AE460" s="87"/>
      <c r="AF460" s="87"/>
      <c r="AG460" s="87"/>
    </row>
    <row r="461" spans="1:33" ht="12.75">
      <c r="A461" s="102"/>
      <c r="B461" s="101">
        <f>IF(AA461&lt;1902,"",IF(ROW()=FirstDataRow,1,B460+1))</f>
      </c>
      <c r="C461" s="32"/>
      <c r="D461" s="32"/>
      <c r="E461" s="32"/>
      <c r="F461" s="32">
        <f t="shared" si="52"/>
      </c>
      <c r="G461" s="32"/>
      <c r="H461" s="32"/>
      <c r="I461" s="32"/>
      <c r="J461" s="32"/>
      <c r="K461" s="32"/>
      <c r="L461" s="32"/>
      <c r="M461" s="99">
        <f t="shared" si="53"/>
      </c>
      <c r="N461" s="99">
        <f t="shared" si="54"/>
      </c>
      <c r="O461" s="99">
        <f t="shared" si="55"/>
      </c>
      <c r="P461" s="30"/>
      <c r="Q461" s="32"/>
      <c r="R461" s="32"/>
      <c r="S461" s="32"/>
      <c r="T461" s="60">
        <f t="shared" si="56"/>
      </c>
      <c r="U461" s="30"/>
      <c r="V461" s="32"/>
      <c r="W461" s="32"/>
      <c r="X461" s="32"/>
      <c r="Y461" s="32"/>
      <c r="Z461" s="32"/>
      <c r="AA461" s="85">
        <f t="shared" si="57"/>
        <v>1900</v>
      </c>
      <c r="AB461" s="87">
        <f t="shared" si="58"/>
        <v>436</v>
      </c>
      <c r="AC461" s="88" t="b">
        <f t="shared" si="51"/>
        <v>0</v>
      </c>
      <c r="AD461" s="87" t="e">
        <f>VLOOKUP(E461,FieldElevations,2,FALSE)</f>
        <v>#N/A</v>
      </c>
      <c r="AE461" s="87"/>
      <c r="AF461" s="87"/>
      <c r="AG461" s="87"/>
    </row>
    <row r="462" spans="1:33" ht="12.75">
      <c r="A462" s="102"/>
      <c r="B462" s="101">
        <f>IF(AA462&lt;1902,"",IF(ROW()=FirstDataRow,1,B461+1))</f>
      </c>
      <c r="C462" s="32"/>
      <c r="D462" s="32"/>
      <c r="E462" s="32"/>
      <c r="F462" s="32">
        <f t="shared" si="52"/>
      </c>
      <c r="G462" s="32"/>
      <c r="H462" s="32"/>
      <c r="I462" s="32"/>
      <c r="J462" s="32"/>
      <c r="K462" s="32"/>
      <c r="L462" s="32"/>
      <c r="M462" s="99">
        <f t="shared" si="53"/>
      </c>
      <c r="N462" s="99">
        <f t="shared" si="54"/>
      </c>
      <c r="O462" s="99">
        <f t="shared" si="55"/>
      </c>
      <c r="P462" s="30"/>
      <c r="Q462" s="32"/>
      <c r="R462" s="32"/>
      <c r="S462" s="32"/>
      <c r="T462" s="60">
        <f t="shared" si="56"/>
      </c>
      <c r="U462" s="30"/>
      <c r="V462" s="32"/>
      <c r="W462" s="32"/>
      <c r="X462" s="32"/>
      <c r="Y462" s="32"/>
      <c r="Z462" s="32"/>
      <c r="AA462" s="85">
        <f t="shared" si="57"/>
        <v>1900</v>
      </c>
      <c r="AB462" s="87">
        <f t="shared" si="58"/>
        <v>437</v>
      </c>
      <c r="AC462" s="88" t="b">
        <f t="shared" si="51"/>
        <v>0</v>
      </c>
      <c r="AD462" s="87" t="e">
        <f>VLOOKUP(E462,FieldElevations,2,FALSE)</f>
        <v>#N/A</v>
      </c>
      <c r="AE462" s="87"/>
      <c r="AF462" s="87"/>
      <c r="AG462" s="87"/>
    </row>
    <row r="463" spans="1:33" ht="12.75">
      <c r="A463" s="102"/>
      <c r="B463" s="101">
        <f>IF(AA463&lt;1902,"",IF(ROW()=FirstDataRow,1,B462+1))</f>
      </c>
      <c r="C463" s="32"/>
      <c r="D463" s="32"/>
      <c r="E463" s="32"/>
      <c r="F463" s="32">
        <f t="shared" si="52"/>
      </c>
      <c r="G463" s="32"/>
      <c r="H463" s="32"/>
      <c r="I463" s="32"/>
      <c r="J463" s="32"/>
      <c r="K463" s="32"/>
      <c r="L463" s="32"/>
      <c r="M463" s="99">
        <f t="shared" si="53"/>
      </c>
      <c r="N463" s="99">
        <f t="shared" si="54"/>
      </c>
      <c r="O463" s="99">
        <f t="shared" si="55"/>
      </c>
      <c r="P463" s="30"/>
      <c r="Q463" s="32"/>
      <c r="R463" s="32"/>
      <c r="S463" s="32"/>
      <c r="T463" s="60">
        <f t="shared" si="56"/>
      </c>
      <c r="U463" s="30"/>
      <c r="V463" s="32"/>
      <c r="W463" s="32"/>
      <c r="X463" s="32"/>
      <c r="Y463" s="32"/>
      <c r="Z463" s="32"/>
      <c r="AA463" s="85">
        <f t="shared" si="57"/>
        <v>1900</v>
      </c>
      <c r="AB463" s="87">
        <f t="shared" si="58"/>
        <v>438</v>
      </c>
      <c r="AC463" s="88" t="b">
        <f t="shared" si="51"/>
        <v>0</v>
      </c>
      <c r="AD463" s="87" t="e">
        <f>VLOOKUP(E463,FieldElevations,2,FALSE)</f>
        <v>#N/A</v>
      </c>
      <c r="AE463" s="87"/>
      <c r="AF463" s="87"/>
      <c r="AG463" s="87"/>
    </row>
    <row r="464" spans="1:33" ht="12.75">
      <c r="A464" s="102"/>
      <c r="B464" s="101">
        <f>IF(AA464&lt;1902,"",IF(ROW()=FirstDataRow,1,B463+1))</f>
      </c>
      <c r="C464" s="32"/>
      <c r="D464" s="32"/>
      <c r="E464" s="32"/>
      <c r="F464" s="32">
        <f t="shared" si="52"/>
      </c>
      <c r="G464" s="32"/>
      <c r="H464" s="32"/>
      <c r="I464" s="32"/>
      <c r="J464" s="32"/>
      <c r="K464" s="32"/>
      <c r="L464" s="32"/>
      <c r="M464" s="99">
        <f t="shared" si="53"/>
      </c>
      <c r="N464" s="99">
        <f t="shared" si="54"/>
      </c>
      <c r="O464" s="99">
        <f t="shared" si="55"/>
      </c>
      <c r="P464" s="30"/>
      <c r="Q464" s="32"/>
      <c r="R464" s="32"/>
      <c r="S464" s="32"/>
      <c r="T464" s="60">
        <f t="shared" si="56"/>
      </c>
      <c r="U464" s="30"/>
      <c r="V464" s="32"/>
      <c r="W464" s="32"/>
      <c r="X464" s="32"/>
      <c r="Y464" s="32"/>
      <c r="Z464" s="32"/>
      <c r="AA464" s="85">
        <f t="shared" si="57"/>
        <v>1900</v>
      </c>
      <c r="AB464" s="87">
        <f t="shared" si="58"/>
        <v>439</v>
      </c>
      <c r="AC464" s="88" t="b">
        <f t="shared" si="51"/>
        <v>0</v>
      </c>
      <c r="AD464" s="87" t="e">
        <f>VLOOKUP(E464,FieldElevations,2,FALSE)</f>
        <v>#N/A</v>
      </c>
      <c r="AE464" s="87"/>
      <c r="AF464" s="87"/>
      <c r="AG464" s="87"/>
    </row>
    <row r="465" spans="1:33" ht="12.75">
      <c r="A465" s="102"/>
      <c r="B465" s="101">
        <f>IF(AA465&lt;1902,"",IF(ROW()=FirstDataRow,1,B464+1))</f>
      </c>
      <c r="C465" s="32"/>
      <c r="D465" s="32"/>
      <c r="E465" s="32"/>
      <c r="F465" s="32">
        <f t="shared" si="52"/>
      </c>
      <c r="G465" s="32"/>
      <c r="H465" s="32"/>
      <c r="I465" s="32"/>
      <c r="J465" s="32"/>
      <c r="K465" s="32"/>
      <c r="L465" s="32"/>
      <c r="M465" s="99">
        <f t="shared" si="53"/>
      </c>
      <c r="N465" s="99">
        <f t="shared" si="54"/>
      </c>
      <c r="O465" s="99">
        <f t="shared" si="55"/>
      </c>
      <c r="P465" s="30"/>
      <c r="Q465" s="32"/>
      <c r="R465" s="32"/>
      <c r="S465" s="32"/>
      <c r="T465" s="60">
        <f t="shared" si="56"/>
      </c>
      <c r="U465" s="30"/>
      <c r="V465" s="32"/>
      <c r="W465" s="32"/>
      <c r="X465" s="32"/>
      <c r="Y465" s="32"/>
      <c r="Z465" s="32"/>
      <c r="AA465" s="85">
        <f t="shared" si="57"/>
        <v>1900</v>
      </c>
      <c r="AB465" s="87">
        <f t="shared" si="58"/>
        <v>440</v>
      </c>
      <c r="AC465" s="88" t="b">
        <f t="shared" si="51"/>
        <v>1</v>
      </c>
      <c r="AD465" s="87" t="e">
        <f>VLOOKUP(E465,FieldElevations,2,FALSE)</f>
        <v>#N/A</v>
      </c>
      <c r="AE465" s="87"/>
      <c r="AF465" s="87"/>
      <c r="AG465" s="87"/>
    </row>
    <row r="466" spans="1:33" ht="12.75">
      <c r="A466" s="102"/>
      <c r="B466" s="101">
        <f>IF(AA466&lt;1902,"",IF(ROW()=FirstDataRow,1,B465+1))</f>
      </c>
      <c r="C466" s="32"/>
      <c r="D466" s="32"/>
      <c r="E466" s="32"/>
      <c r="F466" s="32">
        <f t="shared" si="52"/>
      </c>
      <c r="G466" s="32"/>
      <c r="H466" s="32"/>
      <c r="I466" s="32"/>
      <c r="J466" s="32"/>
      <c r="K466" s="32"/>
      <c r="L466" s="32"/>
      <c r="M466" s="99">
        <f t="shared" si="53"/>
      </c>
      <c r="N466" s="99">
        <f t="shared" si="54"/>
      </c>
      <c r="O466" s="99">
        <f t="shared" si="55"/>
      </c>
      <c r="P466" s="30"/>
      <c r="Q466" s="32"/>
      <c r="R466" s="32"/>
      <c r="S466" s="32"/>
      <c r="T466" s="60">
        <f t="shared" si="56"/>
      </c>
      <c r="U466" s="30"/>
      <c r="V466" s="32"/>
      <c r="W466" s="32"/>
      <c r="X466" s="32"/>
      <c r="Y466" s="32"/>
      <c r="Z466" s="32"/>
      <c r="AA466" s="85">
        <f t="shared" si="57"/>
        <v>1900</v>
      </c>
      <c r="AB466" s="87">
        <f t="shared" si="58"/>
        <v>441</v>
      </c>
      <c r="AC466" s="88" t="b">
        <f t="shared" si="51"/>
        <v>0</v>
      </c>
      <c r="AD466" s="87" t="e">
        <f>VLOOKUP(E466,FieldElevations,2,FALSE)</f>
        <v>#N/A</v>
      </c>
      <c r="AE466" s="87"/>
      <c r="AF466" s="87"/>
      <c r="AG466" s="87"/>
    </row>
    <row r="467" spans="1:33" ht="12.75">
      <c r="A467" s="102"/>
      <c r="B467" s="101">
        <f>IF(AA467&lt;1902,"",IF(ROW()=FirstDataRow,1,B466+1))</f>
      </c>
      <c r="C467" s="32"/>
      <c r="D467" s="32"/>
      <c r="E467" s="32"/>
      <c r="F467" s="32">
        <f t="shared" si="52"/>
      </c>
      <c r="G467" s="32"/>
      <c r="H467" s="32"/>
      <c r="I467" s="32"/>
      <c r="J467" s="32"/>
      <c r="K467" s="32"/>
      <c r="L467" s="32"/>
      <c r="M467" s="99">
        <f t="shared" si="53"/>
      </c>
      <c r="N467" s="99">
        <f t="shared" si="54"/>
      </c>
      <c r="O467" s="99">
        <f t="shared" si="55"/>
      </c>
      <c r="P467" s="30"/>
      <c r="Q467" s="32"/>
      <c r="R467" s="32"/>
      <c r="S467" s="32"/>
      <c r="T467" s="60">
        <f t="shared" si="56"/>
      </c>
      <c r="U467" s="30"/>
      <c r="V467" s="32"/>
      <c r="W467" s="32"/>
      <c r="X467" s="32"/>
      <c r="Y467" s="32"/>
      <c r="Z467" s="32"/>
      <c r="AA467" s="85">
        <f t="shared" si="57"/>
        <v>1900</v>
      </c>
      <c r="AB467" s="87">
        <f t="shared" si="58"/>
        <v>442</v>
      </c>
      <c r="AC467" s="88" t="b">
        <f t="shared" si="51"/>
        <v>0</v>
      </c>
      <c r="AD467" s="87" t="e">
        <f>VLOOKUP(E467,FieldElevations,2,FALSE)</f>
        <v>#N/A</v>
      </c>
      <c r="AE467" s="87"/>
      <c r="AF467" s="87"/>
      <c r="AG467" s="87"/>
    </row>
    <row r="468" spans="1:33" ht="12.75">
      <c r="A468" s="102"/>
      <c r="B468" s="101">
        <f>IF(AA468&lt;1902,"",IF(ROW()=FirstDataRow,1,B467+1))</f>
      </c>
      <c r="C468" s="32"/>
      <c r="D468" s="32"/>
      <c r="E468" s="32"/>
      <c r="F468" s="32">
        <f t="shared" si="52"/>
      </c>
      <c r="G468" s="32"/>
      <c r="H468" s="32"/>
      <c r="I468" s="32"/>
      <c r="J468" s="32"/>
      <c r="K468" s="32"/>
      <c r="L468" s="32"/>
      <c r="M468" s="99">
        <f t="shared" si="53"/>
      </c>
      <c r="N468" s="99">
        <f t="shared" si="54"/>
      </c>
      <c r="O468" s="99">
        <f t="shared" si="55"/>
      </c>
      <c r="P468" s="30"/>
      <c r="Q468" s="32"/>
      <c r="R468" s="32"/>
      <c r="S468" s="32"/>
      <c r="T468" s="60">
        <f t="shared" si="56"/>
      </c>
      <c r="U468" s="30"/>
      <c r="V468" s="32"/>
      <c r="W468" s="32"/>
      <c r="X468" s="32"/>
      <c r="Y468" s="32"/>
      <c r="Z468" s="32"/>
      <c r="AA468" s="85">
        <f t="shared" si="57"/>
        <v>1900</v>
      </c>
      <c r="AB468" s="87">
        <f t="shared" si="58"/>
        <v>443</v>
      </c>
      <c r="AC468" s="88" t="b">
        <f t="shared" si="51"/>
        <v>0</v>
      </c>
      <c r="AD468" s="87" t="e">
        <f>VLOOKUP(E468,FieldElevations,2,FALSE)</f>
        <v>#N/A</v>
      </c>
      <c r="AE468" s="87"/>
      <c r="AF468" s="87"/>
      <c r="AG468" s="87"/>
    </row>
    <row r="469" spans="1:33" ht="12.75">
      <c r="A469" s="102"/>
      <c r="B469" s="101">
        <f>IF(AA469&lt;1902,"",IF(ROW()=FirstDataRow,1,B468+1))</f>
      </c>
      <c r="C469" s="32"/>
      <c r="D469" s="32"/>
      <c r="E469" s="32"/>
      <c r="F469" s="32">
        <f t="shared" si="52"/>
      </c>
      <c r="G469" s="32"/>
      <c r="H469" s="32"/>
      <c r="I469" s="32"/>
      <c r="J469" s="32"/>
      <c r="K469" s="32"/>
      <c r="L469" s="32"/>
      <c r="M469" s="99">
        <f t="shared" si="53"/>
      </c>
      <c r="N469" s="99">
        <f t="shared" si="54"/>
      </c>
      <c r="O469" s="99">
        <f t="shared" si="55"/>
      </c>
      <c r="P469" s="30"/>
      <c r="Q469" s="32"/>
      <c r="R469" s="32"/>
      <c r="S469" s="32"/>
      <c r="T469" s="60">
        <f t="shared" si="56"/>
      </c>
      <c r="U469" s="30"/>
      <c r="V469" s="32"/>
      <c r="W469" s="32"/>
      <c r="X469" s="32"/>
      <c r="Y469" s="32"/>
      <c r="Z469" s="32"/>
      <c r="AA469" s="85">
        <f t="shared" si="57"/>
        <v>1900</v>
      </c>
      <c r="AB469" s="87">
        <f t="shared" si="58"/>
        <v>444</v>
      </c>
      <c r="AC469" s="88" t="b">
        <f t="shared" si="51"/>
        <v>0</v>
      </c>
      <c r="AD469" s="87" t="e">
        <f>VLOOKUP(E469,FieldElevations,2,FALSE)</f>
        <v>#N/A</v>
      </c>
      <c r="AE469" s="87"/>
      <c r="AF469" s="87"/>
      <c r="AG469" s="87"/>
    </row>
    <row r="470" spans="1:33" ht="12.75">
      <c r="A470" s="102"/>
      <c r="B470" s="101">
        <f>IF(AA470&lt;1902,"",IF(ROW()=FirstDataRow,1,B469+1))</f>
      </c>
      <c r="C470" s="32"/>
      <c r="D470" s="32"/>
      <c r="E470" s="32"/>
      <c r="F470" s="32">
        <f t="shared" si="52"/>
      </c>
      <c r="G470" s="32"/>
      <c r="H470" s="32"/>
      <c r="I470" s="32"/>
      <c r="J470" s="32"/>
      <c r="K470" s="32"/>
      <c r="L470" s="32"/>
      <c r="M470" s="99">
        <f t="shared" si="53"/>
      </c>
      <c r="N470" s="99">
        <f t="shared" si="54"/>
      </c>
      <c r="O470" s="99">
        <f t="shared" si="55"/>
      </c>
      <c r="P470" s="30"/>
      <c r="Q470" s="32"/>
      <c r="R470" s="32"/>
      <c r="S470" s="32"/>
      <c r="T470" s="60">
        <f t="shared" si="56"/>
      </c>
      <c r="U470" s="30"/>
      <c r="V470" s="32"/>
      <c r="W470" s="32"/>
      <c r="X470" s="32"/>
      <c r="Y470" s="32"/>
      <c r="Z470" s="32"/>
      <c r="AA470" s="85">
        <f t="shared" si="57"/>
        <v>1900</v>
      </c>
      <c r="AB470" s="87">
        <f t="shared" si="58"/>
        <v>445</v>
      </c>
      <c r="AC470" s="88" t="b">
        <f t="shared" si="51"/>
        <v>0</v>
      </c>
      <c r="AD470" s="87" t="e">
        <f>VLOOKUP(E470,FieldElevations,2,FALSE)</f>
        <v>#N/A</v>
      </c>
      <c r="AE470" s="87"/>
      <c r="AF470" s="87"/>
      <c r="AG470" s="87"/>
    </row>
    <row r="471" spans="1:33" ht="12.75">
      <c r="A471" s="102"/>
      <c r="B471" s="101">
        <f>IF(AA471&lt;1902,"",IF(ROW()=FirstDataRow,1,B470+1))</f>
      </c>
      <c r="C471" s="32"/>
      <c r="D471" s="32"/>
      <c r="E471" s="32"/>
      <c r="F471" s="32">
        <f t="shared" si="52"/>
      </c>
      <c r="G471" s="32"/>
      <c r="H471" s="32"/>
      <c r="I471" s="32"/>
      <c r="J471" s="32"/>
      <c r="K471" s="32"/>
      <c r="L471" s="32"/>
      <c r="M471" s="99">
        <f t="shared" si="53"/>
      </c>
      <c r="N471" s="99">
        <f t="shared" si="54"/>
      </c>
      <c r="O471" s="99">
        <f t="shared" si="55"/>
      </c>
      <c r="P471" s="30"/>
      <c r="Q471" s="32"/>
      <c r="R471" s="32"/>
      <c r="S471" s="32"/>
      <c r="T471" s="60">
        <f t="shared" si="56"/>
      </c>
      <c r="U471" s="30"/>
      <c r="V471" s="32"/>
      <c r="W471" s="32"/>
      <c r="X471" s="32"/>
      <c r="Y471" s="32"/>
      <c r="Z471" s="32"/>
      <c r="AA471" s="85">
        <f t="shared" si="57"/>
        <v>1900</v>
      </c>
      <c r="AB471" s="87">
        <f t="shared" si="58"/>
        <v>446</v>
      </c>
      <c r="AC471" s="88" t="b">
        <f t="shared" si="51"/>
        <v>0</v>
      </c>
      <c r="AD471" s="87" t="e">
        <f>VLOOKUP(E471,FieldElevations,2,FALSE)</f>
        <v>#N/A</v>
      </c>
      <c r="AE471" s="87"/>
      <c r="AF471" s="87"/>
      <c r="AG471" s="87"/>
    </row>
    <row r="472" spans="1:33" ht="12.75">
      <c r="A472" s="102"/>
      <c r="B472" s="101">
        <f>IF(AA472&lt;1902,"",IF(ROW()=FirstDataRow,1,B471+1))</f>
      </c>
      <c r="C472" s="32"/>
      <c r="D472" s="32"/>
      <c r="E472" s="32"/>
      <c r="F472" s="32">
        <f t="shared" si="52"/>
      </c>
      <c r="G472" s="32"/>
      <c r="H472" s="32"/>
      <c r="I472" s="32"/>
      <c r="J472" s="32"/>
      <c r="K472" s="32"/>
      <c r="L472" s="32"/>
      <c r="M472" s="99">
        <f t="shared" si="53"/>
      </c>
      <c r="N472" s="99">
        <f t="shared" si="54"/>
      </c>
      <c r="O472" s="99">
        <f t="shared" si="55"/>
      </c>
      <c r="P472" s="30"/>
      <c r="Q472" s="32"/>
      <c r="R472" s="32"/>
      <c r="S472" s="32"/>
      <c r="T472" s="60">
        <f t="shared" si="56"/>
      </c>
      <c r="U472" s="30"/>
      <c r="V472" s="32"/>
      <c r="W472" s="32"/>
      <c r="X472" s="32"/>
      <c r="Y472" s="32"/>
      <c r="Z472" s="32"/>
      <c r="AA472" s="85">
        <f t="shared" si="57"/>
        <v>1900</v>
      </c>
      <c r="AB472" s="87">
        <f t="shared" si="58"/>
        <v>447</v>
      </c>
      <c r="AC472" s="88" t="b">
        <f t="shared" si="51"/>
        <v>0</v>
      </c>
      <c r="AD472" s="87" t="e">
        <f>VLOOKUP(E472,FieldElevations,2,FALSE)</f>
        <v>#N/A</v>
      </c>
      <c r="AE472" s="87"/>
      <c r="AF472" s="87"/>
      <c r="AG472" s="87"/>
    </row>
    <row r="473" spans="1:33" ht="12.75">
      <c r="A473" s="102"/>
      <c r="B473" s="101">
        <f>IF(AA473&lt;1902,"",IF(ROW()=FirstDataRow,1,B472+1))</f>
      </c>
      <c r="C473" s="32"/>
      <c r="D473" s="32"/>
      <c r="E473" s="32"/>
      <c r="F473" s="32">
        <f t="shared" si="52"/>
      </c>
      <c r="G473" s="32"/>
      <c r="H473" s="32"/>
      <c r="I473" s="32"/>
      <c r="J473" s="32"/>
      <c r="K473" s="32"/>
      <c r="L473" s="32"/>
      <c r="M473" s="99">
        <f t="shared" si="53"/>
      </c>
      <c r="N473" s="99">
        <f t="shared" si="54"/>
      </c>
      <c r="O473" s="99">
        <f t="shared" si="55"/>
      </c>
      <c r="P473" s="30"/>
      <c r="Q473" s="32"/>
      <c r="R473" s="32"/>
      <c r="S473" s="32"/>
      <c r="T473" s="60">
        <f t="shared" si="56"/>
      </c>
      <c r="U473" s="30"/>
      <c r="V473" s="32"/>
      <c r="W473" s="32"/>
      <c r="X473" s="32"/>
      <c r="Y473" s="32"/>
      <c r="Z473" s="32"/>
      <c r="AA473" s="85">
        <f t="shared" si="57"/>
        <v>1900</v>
      </c>
      <c r="AB473" s="87">
        <f t="shared" si="58"/>
        <v>448</v>
      </c>
      <c r="AC473" s="88" t="b">
        <f t="shared" si="51"/>
        <v>0</v>
      </c>
      <c r="AD473" s="87" t="e">
        <f>VLOOKUP(E473,FieldElevations,2,FALSE)</f>
        <v>#N/A</v>
      </c>
      <c r="AE473" s="87"/>
      <c r="AF473" s="87"/>
      <c r="AG473" s="87"/>
    </row>
    <row r="474" spans="1:33" ht="12.75">
      <c r="A474" s="102"/>
      <c r="B474" s="101">
        <f>IF(AA474&lt;1902,"",IF(ROW()=FirstDataRow,1,B473+1))</f>
      </c>
      <c r="C474" s="32"/>
      <c r="D474" s="32"/>
      <c r="E474" s="32"/>
      <c r="F474" s="32">
        <f t="shared" si="52"/>
      </c>
      <c r="G474" s="32"/>
      <c r="H474" s="32"/>
      <c r="I474" s="32"/>
      <c r="J474" s="32"/>
      <c r="K474" s="32"/>
      <c r="L474" s="32"/>
      <c r="M474" s="99">
        <f t="shared" si="53"/>
      </c>
      <c r="N474" s="99">
        <f t="shared" si="54"/>
      </c>
      <c r="O474" s="99">
        <f t="shared" si="55"/>
      </c>
      <c r="P474" s="30"/>
      <c r="Q474" s="32"/>
      <c r="R474" s="32"/>
      <c r="S474" s="32"/>
      <c r="T474" s="60">
        <f t="shared" si="56"/>
      </c>
      <c r="U474" s="30"/>
      <c r="V474" s="32"/>
      <c r="W474" s="32"/>
      <c r="X474" s="32"/>
      <c r="Y474" s="32"/>
      <c r="Z474" s="32"/>
      <c r="AA474" s="85">
        <f t="shared" si="57"/>
        <v>1900</v>
      </c>
      <c r="AB474" s="87">
        <f t="shared" si="58"/>
        <v>449</v>
      </c>
      <c r="AC474" s="88" t="b">
        <f aca="true" t="shared" si="59" ref="AC474:AC525">AB474/10=INT(AB474/10)</f>
        <v>0</v>
      </c>
      <c r="AD474" s="87" t="e">
        <f>VLOOKUP(E474,FieldElevations,2,FALSE)</f>
        <v>#N/A</v>
      </c>
      <c r="AE474" s="87"/>
      <c r="AF474" s="87"/>
      <c r="AG474" s="87"/>
    </row>
    <row r="475" spans="1:33" ht="12.75">
      <c r="A475" s="102"/>
      <c r="B475" s="101">
        <f>IF(AA475&lt;1902,"",IF(ROW()=FirstDataRow,1,B474+1))</f>
      </c>
      <c r="C475" s="32"/>
      <c r="D475" s="32"/>
      <c r="E475" s="32"/>
      <c r="F475" s="32">
        <f aca="true" t="shared" si="60" ref="F475:F525">IF(E475=0,"",IF(ISERROR(AD475),"",AD475))</f>
      </c>
      <c r="G475" s="32"/>
      <c r="H475" s="32"/>
      <c r="I475" s="32"/>
      <c r="J475" s="32"/>
      <c r="K475" s="32"/>
      <c r="L475" s="32"/>
      <c r="M475" s="99">
        <f t="shared" si="53"/>
      </c>
      <c r="N475" s="99">
        <f t="shared" si="54"/>
      </c>
      <c r="O475" s="99">
        <f t="shared" si="55"/>
      </c>
      <c r="P475" s="30"/>
      <c r="Q475" s="32"/>
      <c r="R475" s="32"/>
      <c r="S475" s="32"/>
      <c r="T475" s="60">
        <f t="shared" si="56"/>
      </c>
      <c r="U475" s="30"/>
      <c r="V475" s="32"/>
      <c r="W475" s="32"/>
      <c r="X475" s="32"/>
      <c r="Y475" s="32"/>
      <c r="Z475" s="32"/>
      <c r="AA475" s="85">
        <f t="shared" si="57"/>
        <v>1900</v>
      </c>
      <c r="AB475" s="87">
        <f t="shared" si="58"/>
        <v>450</v>
      </c>
      <c r="AC475" s="88" t="b">
        <f t="shared" si="59"/>
        <v>1</v>
      </c>
      <c r="AD475" s="87" t="e">
        <f>VLOOKUP(E475,FieldElevations,2,FALSE)</f>
        <v>#N/A</v>
      </c>
      <c r="AE475" s="87"/>
      <c r="AF475" s="87"/>
      <c r="AG475" s="87"/>
    </row>
    <row r="476" spans="1:33" ht="12.75">
      <c r="A476" s="102"/>
      <c r="B476" s="101">
        <f>IF(AA476&lt;1902,"",IF(ROW()=FirstDataRow,1,B475+1))</f>
      </c>
      <c r="C476" s="32"/>
      <c r="D476" s="32"/>
      <c r="E476" s="32"/>
      <c r="F476" s="32">
        <f t="shared" si="60"/>
      </c>
      <c r="G476" s="32"/>
      <c r="H476" s="32"/>
      <c r="I476" s="32"/>
      <c r="J476" s="32"/>
      <c r="K476" s="32"/>
      <c r="L476" s="32"/>
      <c r="M476" s="99">
        <f t="shared" si="53"/>
      </c>
      <c r="N476" s="99">
        <f t="shared" si="54"/>
      </c>
      <c r="O476" s="99">
        <f t="shared" si="55"/>
      </c>
      <c r="P476" s="30"/>
      <c r="Q476" s="32"/>
      <c r="R476" s="32"/>
      <c r="S476" s="32"/>
      <c r="T476" s="60">
        <f t="shared" si="56"/>
      </c>
      <c r="U476" s="30"/>
      <c r="V476" s="32"/>
      <c r="W476" s="32"/>
      <c r="X476" s="32"/>
      <c r="Y476" s="32"/>
      <c r="Z476" s="32"/>
      <c r="AA476" s="85">
        <f t="shared" si="57"/>
        <v>1900</v>
      </c>
      <c r="AB476" s="87">
        <f t="shared" si="58"/>
        <v>451</v>
      </c>
      <c r="AC476" s="88" t="b">
        <f t="shared" si="59"/>
        <v>0</v>
      </c>
      <c r="AD476" s="87" t="e">
        <f>VLOOKUP(E476,FieldElevations,2,FALSE)</f>
        <v>#N/A</v>
      </c>
      <c r="AE476" s="87"/>
      <c r="AF476" s="87"/>
      <c r="AG476" s="87"/>
    </row>
    <row r="477" spans="1:33" ht="12.75">
      <c r="A477" s="102"/>
      <c r="B477" s="101">
        <f>IF(AA477&lt;1902,"",IF(ROW()=FirstDataRow,1,B476+1))</f>
      </c>
      <c r="C477" s="32"/>
      <c r="D477" s="32"/>
      <c r="E477" s="32"/>
      <c r="F477" s="32">
        <f t="shared" si="60"/>
      </c>
      <c r="G477" s="32"/>
      <c r="H477" s="32"/>
      <c r="I477" s="32"/>
      <c r="J477" s="32"/>
      <c r="K477" s="32"/>
      <c r="L477" s="32"/>
      <c r="M477" s="99">
        <f t="shared" si="53"/>
      </c>
      <c r="N477" s="99">
        <f t="shared" si="54"/>
      </c>
      <c r="O477" s="99">
        <f t="shared" si="55"/>
      </c>
      <c r="P477" s="30"/>
      <c r="Q477" s="32"/>
      <c r="R477" s="32"/>
      <c r="S477" s="32"/>
      <c r="T477" s="60">
        <f t="shared" si="56"/>
      </c>
      <c r="U477" s="30"/>
      <c r="V477" s="32"/>
      <c r="W477" s="32"/>
      <c r="X477" s="32"/>
      <c r="Y477" s="32"/>
      <c r="Z477" s="32"/>
      <c r="AA477" s="85">
        <f t="shared" si="57"/>
        <v>1900</v>
      </c>
      <c r="AB477" s="87">
        <f t="shared" si="58"/>
        <v>452</v>
      </c>
      <c r="AC477" s="88" t="b">
        <f t="shared" si="59"/>
        <v>0</v>
      </c>
      <c r="AD477" s="87" t="e">
        <f>VLOOKUP(E477,FieldElevations,2,FALSE)</f>
        <v>#N/A</v>
      </c>
      <c r="AE477" s="87"/>
      <c r="AF477" s="87"/>
      <c r="AG477" s="87"/>
    </row>
    <row r="478" spans="1:33" ht="12.75">
      <c r="A478" s="102"/>
      <c r="B478" s="101">
        <f>IF(AA478&lt;1902,"",IF(ROW()=FirstDataRow,1,B477+1))</f>
      </c>
      <c r="C478" s="32"/>
      <c r="D478" s="32"/>
      <c r="E478" s="32"/>
      <c r="F478" s="32">
        <f t="shared" si="60"/>
      </c>
      <c r="G478" s="32"/>
      <c r="H478" s="32"/>
      <c r="I478" s="32"/>
      <c r="J478" s="32"/>
      <c r="K478" s="32"/>
      <c r="L478" s="32"/>
      <c r="M478" s="99">
        <f t="shared" si="53"/>
      </c>
      <c r="N478" s="99">
        <f t="shared" si="54"/>
      </c>
      <c r="O478" s="99">
        <f t="shared" si="55"/>
      </c>
      <c r="P478" s="30"/>
      <c r="Q478" s="32"/>
      <c r="R478" s="32"/>
      <c r="S478" s="32"/>
      <c r="T478" s="60">
        <f t="shared" si="56"/>
      </c>
      <c r="U478" s="30"/>
      <c r="V478" s="32"/>
      <c r="W478" s="32"/>
      <c r="X478" s="32"/>
      <c r="Y478" s="32"/>
      <c r="Z478" s="32"/>
      <c r="AA478" s="85">
        <f t="shared" si="57"/>
        <v>1900</v>
      </c>
      <c r="AB478" s="87">
        <f t="shared" si="58"/>
        <v>453</v>
      </c>
      <c r="AC478" s="88" t="b">
        <f t="shared" si="59"/>
        <v>0</v>
      </c>
      <c r="AD478" s="87" t="e">
        <f>VLOOKUP(E478,FieldElevations,2,FALSE)</f>
        <v>#N/A</v>
      </c>
      <c r="AE478" s="87"/>
      <c r="AF478" s="87"/>
      <c r="AG478" s="87"/>
    </row>
    <row r="479" spans="1:33" ht="12.75">
      <c r="A479" s="102"/>
      <c r="B479" s="101">
        <f>IF(AA479&lt;1902,"",IF(ROW()=FirstDataRow,1,B478+1))</f>
      </c>
      <c r="C479" s="32"/>
      <c r="D479" s="32"/>
      <c r="E479" s="32"/>
      <c r="F479" s="32">
        <f t="shared" si="60"/>
      </c>
      <c r="G479" s="32"/>
      <c r="H479" s="32"/>
      <c r="I479" s="32"/>
      <c r="J479" s="32"/>
      <c r="K479" s="32"/>
      <c r="L479" s="32"/>
      <c r="M479" s="99">
        <f t="shared" si="53"/>
      </c>
      <c r="N479" s="99">
        <f t="shared" si="54"/>
      </c>
      <c r="O479" s="99">
        <f t="shared" si="55"/>
      </c>
      <c r="P479" s="30"/>
      <c r="Q479" s="32"/>
      <c r="R479" s="32"/>
      <c r="S479" s="32"/>
      <c r="T479" s="60">
        <f t="shared" si="56"/>
      </c>
      <c r="U479" s="30"/>
      <c r="V479" s="32"/>
      <c r="W479" s="32"/>
      <c r="X479" s="32"/>
      <c r="Y479" s="32"/>
      <c r="Z479" s="32"/>
      <c r="AA479" s="85">
        <f t="shared" si="57"/>
        <v>1900</v>
      </c>
      <c r="AB479" s="87">
        <f t="shared" si="58"/>
        <v>454</v>
      </c>
      <c r="AC479" s="88" t="b">
        <f t="shared" si="59"/>
        <v>0</v>
      </c>
      <c r="AD479" s="87" t="e">
        <f>VLOOKUP(E479,FieldElevations,2,FALSE)</f>
        <v>#N/A</v>
      </c>
      <c r="AE479" s="87"/>
      <c r="AF479" s="87"/>
      <c r="AG479" s="87"/>
    </row>
    <row r="480" spans="1:33" ht="12.75">
      <c r="A480" s="102"/>
      <c r="B480" s="101">
        <f>IF(AA480&lt;1902,"",IF(ROW()=FirstDataRow,1,B479+1))</f>
      </c>
      <c r="C480" s="32"/>
      <c r="D480" s="32"/>
      <c r="E480" s="32"/>
      <c r="F480" s="32">
        <f t="shared" si="60"/>
      </c>
      <c r="G480" s="32"/>
      <c r="H480" s="32"/>
      <c r="I480" s="32"/>
      <c r="J480" s="32"/>
      <c r="K480" s="32"/>
      <c r="L480" s="32"/>
      <c r="M480" s="99">
        <f t="shared" si="53"/>
      </c>
      <c r="N480" s="99">
        <f t="shared" si="54"/>
      </c>
      <c r="O480" s="99">
        <f t="shared" si="55"/>
      </c>
      <c r="P480" s="30"/>
      <c r="Q480" s="32"/>
      <c r="R480" s="32"/>
      <c r="S480" s="32"/>
      <c r="T480" s="60">
        <f t="shared" si="56"/>
      </c>
      <c r="U480" s="30"/>
      <c r="V480" s="32"/>
      <c r="W480" s="32"/>
      <c r="X480" s="32"/>
      <c r="Y480" s="32"/>
      <c r="Z480" s="32"/>
      <c r="AA480" s="85">
        <f t="shared" si="57"/>
        <v>1900</v>
      </c>
      <c r="AB480" s="87">
        <f t="shared" si="58"/>
        <v>455</v>
      </c>
      <c r="AC480" s="88" t="b">
        <f t="shared" si="59"/>
        <v>0</v>
      </c>
      <c r="AD480" s="87" t="e">
        <f>VLOOKUP(E480,FieldElevations,2,FALSE)</f>
        <v>#N/A</v>
      </c>
      <c r="AE480" s="87"/>
      <c r="AF480" s="87"/>
      <c r="AG480" s="87"/>
    </row>
    <row r="481" spans="1:33" ht="12.75">
      <c r="A481" s="102"/>
      <c r="B481" s="101">
        <f>IF(AA481&lt;1902,"",IF(ROW()=FirstDataRow,1,B480+1))</f>
      </c>
      <c r="C481" s="32"/>
      <c r="D481" s="32"/>
      <c r="E481" s="32"/>
      <c r="F481" s="32">
        <f t="shared" si="60"/>
      </c>
      <c r="G481" s="32"/>
      <c r="H481" s="32"/>
      <c r="I481" s="32"/>
      <c r="J481" s="32"/>
      <c r="K481" s="32"/>
      <c r="L481" s="32"/>
      <c r="M481" s="99">
        <f t="shared" si="53"/>
      </c>
      <c r="N481" s="99">
        <f t="shared" si="54"/>
      </c>
      <c r="O481" s="99">
        <f t="shared" si="55"/>
      </c>
      <c r="P481" s="30"/>
      <c r="Q481" s="32"/>
      <c r="R481" s="32"/>
      <c r="S481" s="32"/>
      <c r="T481" s="60">
        <f t="shared" si="56"/>
      </c>
      <c r="U481" s="30"/>
      <c r="V481" s="32"/>
      <c r="W481" s="32"/>
      <c r="X481" s="32"/>
      <c r="Y481" s="32"/>
      <c r="Z481" s="32"/>
      <c r="AA481" s="85">
        <f t="shared" si="57"/>
        <v>1900</v>
      </c>
      <c r="AB481" s="87">
        <f t="shared" si="58"/>
        <v>456</v>
      </c>
      <c r="AC481" s="88" t="b">
        <f t="shared" si="59"/>
        <v>0</v>
      </c>
      <c r="AD481" s="87" t="e">
        <f>VLOOKUP(E481,FieldElevations,2,FALSE)</f>
        <v>#N/A</v>
      </c>
      <c r="AE481" s="87"/>
      <c r="AF481" s="87"/>
      <c r="AG481" s="87"/>
    </row>
    <row r="482" spans="1:33" ht="12.75">
      <c r="A482" s="102"/>
      <c r="B482" s="101">
        <f>IF(AA482&lt;1902,"",IF(ROW()=FirstDataRow,1,B481+1))</f>
      </c>
      <c r="C482" s="32"/>
      <c r="D482" s="32"/>
      <c r="E482" s="32"/>
      <c r="F482" s="32">
        <f t="shared" si="60"/>
      </c>
      <c r="G482" s="32"/>
      <c r="H482" s="32"/>
      <c r="I482" s="32"/>
      <c r="J482" s="32"/>
      <c r="K482" s="32"/>
      <c r="L482" s="32"/>
      <c r="M482" s="99">
        <f aca="true" t="shared" si="61" ref="M482:M495">IF(COUNT(K482)&gt;0,K482-F482,"")</f>
      </c>
      <c r="N482" s="99">
        <f aca="true" t="shared" si="62" ref="N482:N495">IF(COUNT(K482)&gt;0,L482-F482,"")</f>
      </c>
      <c r="O482" s="99">
        <f aca="true" t="shared" si="63" ref="O482:O495">IF(COUNT(K482)&gt;0,N482-M482,"")</f>
      </c>
      <c r="P482" s="30"/>
      <c r="Q482" s="32"/>
      <c r="R482" s="32"/>
      <c r="S482" s="32"/>
      <c r="T482" s="60">
        <f aca="true" t="shared" si="64" ref="T482:T495">IF(Q482+R482+S482&gt;0,Q482+R482+S482,"")</f>
      </c>
      <c r="U482" s="30"/>
      <c r="V482" s="32"/>
      <c r="W482" s="32"/>
      <c r="X482" s="32"/>
      <c r="Y482" s="32"/>
      <c r="Z482" s="32"/>
      <c r="AA482" s="85">
        <f aca="true" t="shared" si="65" ref="AA482:AA495">YEAR(A482)</f>
        <v>1900</v>
      </c>
      <c r="AB482" s="87">
        <f aca="true" t="shared" si="66" ref="AB482:AB495">AB481+1</f>
        <v>457</v>
      </c>
      <c r="AC482" s="88" t="b">
        <f t="shared" si="59"/>
        <v>0</v>
      </c>
      <c r="AD482" s="87" t="e">
        <f>VLOOKUP(E482,FieldElevations,2,FALSE)</f>
        <v>#N/A</v>
      </c>
      <c r="AE482" s="87"/>
      <c r="AF482" s="87"/>
      <c r="AG482" s="87"/>
    </row>
    <row r="483" spans="1:33" ht="12.75">
      <c r="A483" s="102"/>
      <c r="B483" s="101">
        <f>IF(AA483&lt;1902,"",IF(ROW()=FirstDataRow,1,B482+1))</f>
      </c>
      <c r="C483" s="32"/>
      <c r="D483" s="32"/>
      <c r="E483" s="32"/>
      <c r="F483" s="32">
        <f t="shared" si="60"/>
      </c>
      <c r="G483" s="32"/>
      <c r="H483" s="32"/>
      <c r="I483" s="32"/>
      <c r="J483" s="32"/>
      <c r="K483" s="32"/>
      <c r="L483" s="32"/>
      <c r="M483" s="99">
        <f t="shared" si="61"/>
      </c>
      <c r="N483" s="99">
        <f t="shared" si="62"/>
      </c>
      <c r="O483" s="99">
        <f t="shared" si="63"/>
      </c>
      <c r="P483" s="30"/>
      <c r="Q483" s="32"/>
      <c r="R483" s="32"/>
      <c r="S483" s="32"/>
      <c r="T483" s="60">
        <f t="shared" si="64"/>
      </c>
      <c r="U483" s="30"/>
      <c r="V483" s="32"/>
      <c r="W483" s="32"/>
      <c r="X483" s="32"/>
      <c r="Y483" s="32"/>
      <c r="Z483" s="32"/>
      <c r="AA483" s="85">
        <f t="shared" si="65"/>
        <v>1900</v>
      </c>
      <c r="AB483" s="87">
        <f t="shared" si="66"/>
        <v>458</v>
      </c>
      <c r="AC483" s="88" t="b">
        <f t="shared" si="59"/>
        <v>0</v>
      </c>
      <c r="AD483" s="87" t="e">
        <f>VLOOKUP(E483,FieldElevations,2,FALSE)</f>
        <v>#N/A</v>
      </c>
      <c r="AE483" s="87"/>
      <c r="AF483" s="87"/>
      <c r="AG483" s="87"/>
    </row>
    <row r="484" spans="1:33" ht="12.75">
      <c r="A484" s="102"/>
      <c r="B484" s="101">
        <f>IF(AA484&lt;1902,"",IF(ROW()=FirstDataRow,1,B483+1))</f>
      </c>
      <c r="C484" s="32"/>
      <c r="D484" s="32"/>
      <c r="E484" s="32"/>
      <c r="F484" s="32">
        <f t="shared" si="60"/>
      </c>
      <c r="G484" s="32"/>
      <c r="H484" s="32"/>
      <c r="I484" s="32"/>
      <c r="J484" s="32"/>
      <c r="K484" s="32"/>
      <c r="L484" s="32"/>
      <c r="M484" s="99">
        <f t="shared" si="61"/>
      </c>
      <c r="N484" s="99">
        <f t="shared" si="62"/>
      </c>
      <c r="O484" s="99">
        <f t="shared" si="63"/>
      </c>
      <c r="P484" s="30"/>
      <c r="Q484" s="32"/>
      <c r="R484" s="32"/>
      <c r="S484" s="32"/>
      <c r="T484" s="60">
        <f t="shared" si="64"/>
      </c>
      <c r="U484" s="30"/>
      <c r="V484" s="32"/>
      <c r="W484" s="32"/>
      <c r="X484" s="32"/>
      <c r="Y484" s="32"/>
      <c r="Z484" s="32"/>
      <c r="AA484" s="85">
        <f t="shared" si="65"/>
        <v>1900</v>
      </c>
      <c r="AB484" s="87">
        <f t="shared" si="66"/>
        <v>459</v>
      </c>
      <c r="AC484" s="88" t="b">
        <f t="shared" si="59"/>
        <v>0</v>
      </c>
      <c r="AD484" s="87" t="e">
        <f>VLOOKUP(E484,FieldElevations,2,FALSE)</f>
        <v>#N/A</v>
      </c>
      <c r="AE484" s="87"/>
      <c r="AF484" s="87"/>
      <c r="AG484" s="87"/>
    </row>
    <row r="485" spans="1:33" ht="12.75">
      <c r="A485" s="102"/>
      <c r="B485" s="101">
        <f>IF(AA485&lt;1902,"",IF(ROW()=FirstDataRow,1,B484+1))</f>
      </c>
      <c r="C485" s="32"/>
      <c r="D485" s="32"/>
      <c r="E485" s="32"/>
      <c r="F485" s="32">
        <f t="shared" si="60"/>
      </c>
      <c r="G485" s="32"/>
      <c r="H485" s="32"/>
      <c r="I485" s="32"/>
      <c r="J485" s="32"/>
      <c r="K485" s="32"/>
      <c r="L485" s="32"/>
      <c r="M485" s="99">
        <f t="shared" si="61"/>
      </c>
      <c r="N485" s="99">
        <f t="shared" si="62"/>
      </c>
      <c r="O485" s="99">
        <f t="shared" si="63"/>
      </c>
      <c r="P485" s="30"/>
      <c r="Q485" s="32"/>
      <c r="R485" s="32"/>
      <c r="S485" s="32"/>
      <c r="T485" s="60">
        <f t="shared" si="64"/>
      </c>
      <c r="U485" s="30"/>
      <c r="V485" s="32"/>
      <c r="W485" s="32"/>
      <c r="X485" s="32"/>
      <c r="Y485" s="32"/>
      <c r="Z485" s="32"/>
      <c r="AA485" s="85">
        <f t="shared" si="65"/>
        <v>1900</v>
      </c>
      <c r="AB485" s="87">
        <f t="shared" si="66"/>
        <v>460</v>
      </c>
      <c r="AC485" s="88" t="b">
        <f t="shared" si="59"/>
        <v>1</v>
      </c>
      <c r="AD485" s="87" t="e">
        <f>VLOOKUP(E485,FieldElevations,2,FALSE)</f>
        <v>#N/A</v>
      </c>
      <c r="AE485" s="87"/>
      <c r="AF485" s="87"/>
      <c r="AG485" s="87"/>
    </row>
    <row r="486" spans="1:33" ht="12.75">
      <c r="A486" s="102"/>
      <c r="B486" s="101">
        <f>IF(AA486&lt;1902,"",IF(ROW()=FirstDataRow,1,B485+1))</f>
      </c>
      <c r="C486" s="32"/>
      <c r="D486" s="32"/>
      <c r="E486" s="32"/>
      <c r="F486" s="32">
        <f t="shared" si="60"/>
      </c>
      <c r="G486" s="32"/>
      <c r="H486" s="32"/>
      <c r="I486" s="32"/>
      <c r="J486" s="32"/>
      <c r="K486" s="32"/>
      <c r="L486" s="32"/>
      <c r="M486" s="99">
        <f t="shared" si="61"/>
      </c>
      <c r="N486" s="99">
        <f t="shared" si="62"/>
      </c>
      <c r="O486" s="99">
        <f t="shared" si="63"/>
      </c>
      <c r="P486" s="30"/>
      <c r="Q486" s="32"/>
      <c r="R486" s="32"/>
      <c r="S486" s="32"/>
      <c r="T486" s="60">
        <f t="shared" si="64"/>
      </c>
      <c r="U486" s="30"/>
      <c r="V486" s="32"/>
      <c r="W486" s="32"/>
      <c r="X486" s="32"/>
      <c r="Y486" s="32"/>
      <c r="Z486" s="32"/>
      <c r="AA486" s="85">
        <f t="shared" si="65"/>
        <v>1900</v>
      </c>
      <c r="AB486" s="87">
        <f t="shared" si="66"/>
        <v>461</v>
      </c>
      <c r="AC486" s="88" t="b">
        <f t="shared" si="59"/>
        <v>0</v>
      </c>
      <c r="AD486" s="87" t="e">
        <f>VLOOKUP(E486,FieldElevations,2,FALSE)</f>
        <v>#N/A</v>
      </c>
      <c r="AE486" s="87"/>
      <c r="AF486" s="87"/>
      <c r="AG486" s="87"/>
    </row>
    <row r="487" spans="1:33" ht="12.75">
      <c r="A487" s="102"/>
      <c r="B487" s="101">
        <f>IF(AA487&lt;1902,"",IF(ROW()=FirstDataRow,1,B486+1))</f>
      </c>
      <c r="C487" s="32"/>
      <c r="D487" s="32"/>
      <c r="E487" s="32"/>
      <c r="F487" s="32">
        <f t="shared" si="60"/>
      </c>
      <c r="G487" s="32"/>
      <c r="H487" s="32"/>
      <c r="I487" s="32"/>
      <c r="J487" s="32"/>
      <c r="K487" s="32"/>
      <c r="L487" s="32"/>
      <c r="M487" s="99">
        <f t="shared" si="61"/>
      </c>
      <c r="N487" s="99">
        <f t="shared" si="62"/>
      </c>
      <c r="O487" s="99">
        <f t="shared" si="63"/>
      </c>
      <c r="P487" s="30"/>
      <c r="Q487" s="32"/>
      <c r="R487" s="32"/>
      <c r="S487" s="32"/>
      <c r="T487" s="60">
        <f t="shared" si="64"/>
      </c>
      <c r="U487" s="30"/>
      <c r="V487" s="32"/>
      <c r="W487" s="32"/>
      <c r="X487" s="32"/>
      <c r="Y487" s="32"/>
      <c r="Z487" s="32"/>
      <c r="AA487" s="85">
        <f t="shared" si="65"/>
        <v>1900</v>
      </c>
      <c r="AB487" s="87">
        <f t="shared" si="66"/>
        <v>462</v>
      </c>
      <c r="AC487" s="88" t="b">
        <f t="shared" si="59"/>
        <v>0</v>
      </c>
      <c r="AD487" s="87" t="e">
        <f>VLOOKUP(E487,FieldElevations,2,FALSE)</f>
        <v>#N/A</v>
      </c>
      <c r="AE487" s="87"/>
      <c r="AF487" s="87"/>
      <c r="AG487" s="87"/>
    </row>
    <row r="488" spans="1:33" ht="12.75">
      <c r="A488" s="102"/>
      <c r="B488" s="101">
        <f>IF(AA488&lt;1902,"",IF(ROW()=FirstDataRow,1,B487+1))</f>
      </c>
      <c r="C488" s="32"/>
      <c r="D488" s="32"/>
      <c r="E488" s="32"/>
      <c r="F488" s="32">
        <f t="shared" si="60"/>
      </c>
      <c r="G488" s="32"/>
      <c r="H488" s="32"/>
      <c r="I488" s="32"/>
      <c r="J488" s="32"/>
      <c r="K488" s="32"/>
      <c r="L488" s="32"/>
      <c r="M488" s="99">
        <f t="shared" si="61"/>
      </c>
      <c r="N488" s="99">
        <f t="shared" si="62"/>
      </c>
      <c r="O488" s="99">
        <f t="shared" si="63"/>
      </c>
      <c r="P488" s="30"/>
      <c r="Q488" s="32"/>
      <c r="R488" s="32"/>
      <c r="S488" s="32"/>
      <c r="T488" s="60">
        <f t="shared" si="64"/>
      </c>
      <c r="U488" s="30"/>
      <c r="V488" s="32"/>
      <c r="W488" s="32"/>
      <c r="X488" s="32"/>
      <c r="Y488" s="32"/>
      <c r="Z488" s="32"/>
      <c r="AA488" s="85">
        <f t="shared" si="65"/>
        <v>1900</v>
      </c>
      <c r="AB488" s="87">
        <f t="shared" si="66"/>
        <v>463</v>
      </c>
      <c r="AC488" s="88" t="b">
        <f t="shared" si="59"/>
        <v>0</v>
      </c>
      <c r="AD488" s="87" t="e">
        <f>VLOOKUP(E488,FieldElevations,2,FALSE)</f>
        <v>#N/A</v>
      </c>
      <c r="AE488" s="87"/>
      <c r="AF488" s="87"/>
      <c r="AG488" s="87"/>
    </row>
    <row r="489" spans="1:33" ht="12.75">
      <c r="A489" s="102"/>
      <c r="B489" s="101">
        <f>IF(AA489&lt;1902,"",IF(ROW()=FirstDataRow,1,B488+1))</f>
      </c>
      <c r="C489" s="32"/>
      <c r="D489" s="32"/>
      <c r="E489" s="32"/>
      <c r="F489" s="32">
        <f t="shared" si="60"/>
      </c>
      <c r="G489" s="32"/>
      <c r="H489" s="32"/>
      <c r="I489" s="32"/>
      <c r="J489" s="32"/>
      <c r="K489" s="32"/>
      <c r="L489" s="32"/>
      <c r="M489" s="99">
        <f t="shared" si="61"/>
      </c>
      <c r="N489" s="99">
        <f t="shared" si="62"/>
      </c>
      <c r="O489" s="99">
        <f t="shared" si="63"/>
      </c>
      <c r="P489" s="30"/>
      <c r="Q489" s="32"/>
      <c r="R489" s="32"/>
      <c r="S489" s="32"/>
      <c r="T489" s="60">
        <f t="shared" si="64"/>
      </c>
      <c r="U489" s="30"/>
      <c r="V489" s="32"/>
      <c r="W489" s="32"/>
      <c r="X489" s="32"/>
      <c r="Y489" s="32"/>
      <c r="Z489" s="32"/>
      <c r="AA489" s="85">
        <f t="shared" si="65"/>
        <v>1900</v>
      </c>
      <c r="AB489" s="87">
        <f t="shared" si="66"/>
        <v>464</v>
      </c>
      <c r="AC489" s="88" t="b">
        <f t="shared" si="59"/>
        <v>0</v>
      </c>
      <c r="AD489" s="87" t="e">
        <f>VLOOKUP(E489,FieldElevations,2,FALSE)</f>
        <v>#N/A</v>
      </c>
      <c r="AE489" s="87"/>
      <c r="AF489" s="87"/>
      <c r="AG489" s="87"/>
    </row>
    <row r="490" spans="1:33" ht="12.75">
      <c r="A490" s="102"/>
      <c r="B490" s="101">
        <f>IF(AA490&lt;1902,"",IF(ROW()=FirstDataRow,1,B489+1))</f>
      </c>
      <c r="C490" s="32"/>
      <c r="D490" s="32"/>
      <c r="E490" s="32"/>
      <c r="F490" s="32">
        <f t="shared" si="60"/>
      </c>
      <c r="G490" s="32"/>
      <c r="H490" s="32"/>
      <c r="I490" s="32"/>
      <c r="J490" s="32"/>
      <c r="K490" s="32"/>
      <c r="L490" s="32"/>
      <c r="M490" s="99">
        <f t="shared" si="61"/>
      </c>
      <c r="N490" s="99">
        <f t="shared" si="62"/>
      </c>
      <c r="O490" s="99">
        <f t="shared" si="63"/>
      </c>
      <c r="P490" s="30"/>
      <c r="Q490" s="32"/>
      <c r="R490" s="32"/>
      <c r="S490" s="32"/>
      <c r="T490" s="60">
        <f t="shared" si="64"/>
      </c>
      <c r="U490" s="30"/>
      <c r="V490" s="32"/>
      <c r="W490" s="32"/>
      <c r="X490" s="32"/>
      <c r="Y490" s="32"/>
      <c r="Z490" s="32"/>
      <c r="AA490" s="85">
        <f t="shared" si="65"/>
        <v>1900</v>
      </c>
      <c r="AB490" s="87">
        <f t="shared" si="66"/>
        <v>465</v>
      </c>
      <c r="AC490" s="88" t="b">
        <f t="shared" si="59"/>
        <v>0</v>
      </c>
      <c r="AD490" s="87" t="e">
        <f>VLOOKUP(E490,FieldElevations,2,FALSE)</f>
        <v>#N/A</v>
      </c>
      <c r="AE490" s="87"/>
      <c r="AF490" s="87"/>
      <c r="AG490" s="87"/>
    </row>
    <row r="491" spans="1:33" ht="12.75">
      <c r="A491" s="102"/>
      <c r="B491" s="101">
        <f>IF(AA491&lt;1902,"",IF(ROW()=FirstDataRow,1,B490+1))</f>
      </c>
      <c r="C491" s="32"/>
      <c r="D491" s="32"/>
      <c r="E491" s="32"/>
      <c r="F491" s="32">
        <f t="shared" si="60"/>
      </c>
      <c r="G491" s="32"/>
      <c r="H491" s="32"/>
      <c r="I491" s="32"/>
      <c r="J491" s="32"/>
      <c r="K491" s="32"/>
      <c r="L491" s="32"/>
      <c r="M491" s="99">
        <f t="shared" si="61"/>
      </c>
      <c r="N491" s="99">
        <f t="shared" si="62"/>
      </c>
      <c r="O491" s="99">
        <f t="shared" si="63"/>
      </c>
      <c r="P491" s="30"/>
      <c r="Q491" s="32"/>
      <c r="R491" s="32"/>
      <c r="S491" s="32"/>
      <c r="T491" s="60">
        <f t="shared" si="64"/>
      </c>
      <c r="U491" s="30"/>
      <c r="V491" s="32"/>
      <c r="W491" s="32"/>
      <c r="X491" s="32"/>
      <c r="Y491" s="32"/>
      <c r="Z491" s="32"/>
      <c r="AA491" s="85">
        <f t="shared" si="65"/>
        <v>1900</v>
      </c>
      <c r="AB491" s="87">
        <f t="shared" si="66"/>
        <v>466</v>
      </c>
      <c r="AC491" s="88" t="b">
        <f t="shared" si="59"/>
        <v>0</v>
      </c>
      <c r="AD491" s="87" t="e">
        <f>VLOOKUP(E491,FieldElevations,2,FALSE)</f>
        <v>#N/A</v>
      </c>
      <c r="AE491" s="87"/>
      <c r="AF491" s="87"/>
      <c r="AG491" s="87"/>
    </row>
    <row r="492" spans="1:33" ht="12.75">
      <c r="A492" s="102"/>
      <c r="B492" s="101">
        <f>IF(AA492&lt;1902,"",IF(ROW()=FirstDataRow,1,B491+1))</f>
      </c>
      <c r="C492" s="32"/>
      <c r="D492" s="32"/>
      <c r="E492" s="32"/>
      <c r="F492" s="32">
        <f t="shared" si="60"/>
      </c>
      <c r="G492" s="32"/>
      <c r="H492" s="32"/>
      <c r="I492" s="32"/>
      <c r="J492" s="32"/>
      <c r="K492" s="32"/>
      <c r="L492" s="32"/>
      <c r="M492" s="99">
        <f t="shared" si="61"/>
      </c>
      <c r="N492" s="99">
        <f t="shared" si="62"/>
      </c>
      <c r="O492" s="99">
        <f t="shared" si="63"/>
      </c>
      <c r="P492" s="30"/>
      <c r="Q492" s="32"/>
      <c r="R492" s="32"/>
      <c r="S492" s="32"/>
      <c r="T492" s="60">
        <f t="shared" si="64"/>
      </c>
      <c r="U492" s="30"/>
      <c r="V492" s="32"/>
      <c r="W492" s="32"/>
      <c r="X492" s="32"/>
      <c r="Y492" s="32"/>
      <c r="Z492" s="32"/>
      <c r="AA492" s="85">
        <f t="shared" si="65"/>
        <v>1900</v>
      </c>
      <c r="AB492" s="87">
        <f t="shared" si="66"/>
        <v>467</v>
      </c>
      <c r="AC492" s="88" t="b">
        <f t="shared" si="59"/>
        <v>0</v>
      </c>
      <c r="AD492" s="87" t="e">
        <f>VLOOKUP(E492,FieldElevations,2,FALSE)</f>
        <v>#N/A</v>
      </c>
      <c r="AE492" s="87"/>
      <c r="AF492" s="87"/>
      <c r="AG492" s="87"/>
    </row>
    <row r="493" spans="1:33" ht="12.75">
      <c r="A493" s="102"/>
      <c r="B493" s="101">
        <f>IF(AA493&lt;1902,"",IF(ROW()=FirstDataRow,1,B492+1))</f>
      </c>
      <c r="C493" s="32"/>
      <c r="D493" s="32"/>
      <c r="E493" s="32"/>
      <c r="F493" s="32">
        <f t="shared" si="60"/>
      </c>
      <c r="G493" s="32"/>
      <c r="H493" s="32"/>
      <c r="I493" s="32"/>
      <c r="J493" s="32"/>
      <c r="K493" s="32"/>
      <c r="L493" s="32"/>
      <c r="M493" s="99">
        <f t="shared" si="61"/>
      </c>
      <c r="N493" s="99">
        <f t="shared" si="62"/>
      </c>
      <c r="O493" s="99">
        <f t="shared" si="63"/>
      </c>
      <c r="P493" s="30"/>
      <c r="Q493" s="32"/>
      <c r="R493" s="32"/>
      <c r="S493" s="32"/>
      <c r="T493" s="60">
        <f t="shared" si="64"/>
      </c>
      <c r="U493" s="30"/>
      <c r="V493" s="32"/>
      <c r="W493" s="32"/>
      <c r="X493" s="32"/>
      <c r="Y493" s="32"/>
      <c r="Z493" s="32"/>
      <c r="AA493" s="85">
        <f t="shared" si="65"/>
        <v>1900</v>
      </c>
      <c r="AB493" s="87">
        <f t="shared" si="66"/>
        <v>468</v>
      </c>
      <c r="AC493" s="88" t="b">
        <f t="shared" si="59"/>
        <v>0</v>
      </c>
      <c r="AD493" s="87" t="e">
        <f>VLOOKUP(E493,FieldElevations,2,FALSE)</f>
        <v>#N/A</v>
      </c>
      <c r="AE493" s="87"/>
      <c r="AF493" s="87"/>
      <c r="AG493" s="87"/>
    </row>
    <row r="494" spans="1:33" ht="12.75">
      <c r="A494" s="102"/>
      <c r="B494" s="101">
        <f>IF(AA494&lt;1902,"",IF(ROW()=FirstDataRow,1,B493+1))</f>
      </c>
      <c r="C494" s="32"/>
      <c r="D494" s="32"/>
      <c r="E494" s="32"/>
      <c r="F494" s="32">
        <f t="shared" si="60"/>
      </c>
      <c r="G494" s="32"/>
      <c r="H494" s="32"/>
      <c r="I494" s="32"/>
      <c r="J494" s="32"/>
      <c r="K494" s="32"/>
      <c r="L494" s="32"/>
      <c r="M494" s="99">
        <f t="shared" si="61"/>
      </c>
      <c r="N494" s="99">
        <f t="shared" si="62"/>
      </c>
      <c r="O494" s="99">
        <f t="shared" si="63"/>
      </c>
      <c r="P494" s="30"/>
      <c r="Q494" s="32"/>
      <c r="R494" s="32"/>
      <c r="S494" s="32"/>
      <c r="T494" s="60">
        <f t="shared" si="64"/>
      </c>
      <c r="U494" s="30"/>
      <c r="V494" s="32"/>
      <c r="W494" s="32"/>
      <c r="X494" s="32"/>
      <c r="Y494" s="32"/>
      <c r="Z494" s="32"/>
      <c r="AA494" s="85">
        <f t="shared" si="65"/>
        <v>1900</v>
      </c>
      <c r="AB494" s="87">
        <f t="shared" si="66"/>
        <v>469</v>
      </c>
      <c r="AC494" s="88" t="b">
        <f t="shared" si="59"/>
        <v>0</v>
      </c>
      <c r="AD494" s="87" t="e">
        <f>VLOOKUP(E494,FieldElevations,2,FALSE)</f>
        <v>#N/A</v>
      </c>
      <c r="AE494" s="87"/>
      <c r="AF494" s="87"/>
      <c r="AG494" s="87"/>
    </row>
    <row r="495" spans="1:33" ht="12.75">
      <c r="A495" s="102"/>
      <c r="B495" s="101">
        <f>IF(AA495&lt;1902,"",IF(ROW()=FirstDataRow,1,B494+1))</f>
      </c>
      <c r="C495" s="32"/>
      <c r="D495" s="32"/>
      <c r="E495" s="32"/>
      <c r="F495" s="32">
        <f t="shared" si="60"/>
      </c>
      <c r="G495" s="32"/>
      <c r="H495" s="32"/>
      <c r="I495" s="32"/>
      <c r="J495" s="32"/>
      <c r="K495" s="32"/>
      <c r="L495" s="32"/>
      <c r="M495" s="99">
        <f t="shared" si="61"/>
      </c>
      <c r="N495" s="99">
        <f t="shared" si="62"/>
      </c>
      <c r="O495" s="99">
        <f t="shared" si="63"/>
      </c>
      <c r="P495" s="30"/>
      <c r="Q495" s="32"/>
      <c r="R495" s="32"/>
      <c r="S495" s="32"/>
      <c r="T495" s="60">
        <f t="shared" si="64"/>
      </c>
      <c r="U495" s="30"/>
      <c r="V495" s="32"/>
      <c r="W495" s="32"/>
      <c r="X495" s="32"/>
      <c r="Y495" s="32"/>
      <c r="Z495" s="32"/>
      <c r="AA495" s="85">
        <f t="shared" si="65"/>
        <v>1900</v>
      </c>
      <c r="AB495" s="87">
        <f t="shared" si="66"/>
        <v>470</v>
      </c>
      <c r="AC495" s="88" t="b">
        <f t="shared" si="59"/>
        <v>1</v>
      </c>
      <c r="AD495" s="87" t="e">
        <f>VLOOKUP(E495,FieldElevations,2,FALSE)</f>
        <v>#N/A</v>
      </c>
      <c r="AE495" s="87"/>
      <c r="AF495" s="87"/>
      <c r="AG495" s="87"/>
    </row>
    <row r="496" spans="1:33" ht="12.75">
      <c r="A496" s="102"/>
      <c r="B496" s="101">
        <f>IF(AA496&lt;1902,"",IF(ROW()=FirstDataRow,1,B495+1))</f>
      </c>
      <c r="C496" s="32"/>
      <c r="D496" s="32"/>
      <c r="E496" s="32"/>
      <c r="F496" s="32">
        <f t="shared" si="60"/>
      </c>
      <c r="G496" s="32"/>
      <c r="H496" s="32"/>
      <c r="I496" s="32"/>
      <c r="J496" s="32"/>
      <c r="K496" s="32"/>
      <c r="L496" s="32"/>
      <c r="M496" s="99">
        <f aca="true" t="shared" si="67" ref="M496:M525">IF(COUNT(K496)&gt;0,K496-F496,"")</f>
      </c>
      <c r="N496" s="99">
        <f aca="true" t="shared" si="68" ref="N496:N525">IF(COUNT(K496)&gt;0,L496-F496,"")</f>
      </c>
      <c r="O496" s="99">
        <f aca="true" t="shared" si="69" ref="O496:O525">IF(COUNT(K496)&gt;0,N496-M496,"")</f>
      </c>
      <c r="P496" s="30"/>
      <c r="Q496" s="32"/>
      <c r="R496" s="32"/>
      <c r="S496" s="32"/>
      <c r="T496" s="60">
        <f aca="true" t="shared" si="70" ref="T496:T525">IF(Q496+R496+S496&gt;0,Q496+R496+S496,"")</f>
      </c>
      <c r="U496" s="30"/>
      <c r="V496" s="32"/>
      <c r="W496" s="32"/>
      <c r="X496" s="32"/>
      <c r="Y496" s="32"/>
      <c r="Z496" s="32"/>
      <c r="AA496" s="85">
        <f aca="true" t="shared" si="71" ref="AA496:AA525">YEAR(A496)</f>
        <v>1900</v>
      </c>
      <c r="AB496" s="87">
        <f aca="true" t="shared" si="72" ref="AB496:AB525">AB495+1</f>
        <v>471</v>
      </c>
      <c r="AC496" s="88" t="b">
        <f t="shared" si="59"/>
        <v>0</v>
      </c>
      <c r="AD496" s="87" t="e">
        <f>VLOOKUP(E496,FieldElevations,2,FALSE)</f>
        <v>#N/A</v>
      </c>
      <c r="AE496" s="87"/>
      <c r="AF496" s="87"/>
      <c r="AG496" s="87"/>
    </row>
    <row r="497" spans="1:33" ht="12.75">
      <c r="A497" s="102"/>
      <c r="B497" s="101">
        <f>IF(AA497&lt;1902,"",IF(ROW()=FirstDataRow,1,B496+1))</f>
      </c>
      <c r="C497" s="32"/>
      <c r="D497" s="32"/>
      <c r="E497" s="32"/>
      <c r="F497" s="32">
        <f t="shared" si="60"/>
      </c>
      <c r="G497" s="32"/>
      <c r="H497" s="32"/>
      <c r="I497" s="32"/>
      <c r="J497" s="32"/>
      <c r="K497" s="32"/>
      <c r="L497" s="32"/>
      <c r="M497" s="99">
        <f t="shared" si="67"/>
      </c>
      <c r="N497" s="99">
        <f t="shared" si="68"/>
      </c>
      <c r="O497" s="99">
        <f t="shared" si="69"/>
      </c>
      <c r="P497" s="30"/>
      <c r="Q497" s="32"/>
      <c r="R497" s="32"/>
      <c r="S497" s="32"/>
      <c r="T497" s="60">
        <f t="shared" si="70"/>
      </c>
      <c r="U497" s="30"/>
      <c r="V497" s="32"/>
      <c r="W497" s="32"/>
      <c r="X497" s="32"/>
      <c r="Y497" s="32"/>
      <c r="Z497" s="32"/>
      <c r="AA497" s="85">
        <f t="shared" si="71"/>
        <v>1900</v>
      </c>
      <c r="AB497" s="87">
        <f t="shared" si="72"/>
        <v>472</v>
      </c>
      <c r="AC497" s="88" t="b">
        <f t="shared" si="59"/>
        <v>0</v>
      </c>
      <c r="AD497" s="87" t="e">
        <f>VLOOKUP(E497,FieldElevations,2,FALSE)</f>
        <v>#N/A</v>
      </c>
      <c r="AE497" s="87"/>
      <c r="AF497" s="87"/>
      <c r="AG497" s="87"/>
    </row>
    <row r="498" spans="1:33" ht="12.75">
      <c r="A498" s="102"/>
      <c r="B498" s="101">
        <f>IF(AA498&lt;1902,"",IF(ROW()=FirstDataRow,1,B497+1))</f>
      </c>
      <c r="C498" s="32"/>
      <c r="D498" s="32"/>
      <c r="E498" s="32"/>
      <c r="F498" s="32">
        <f t="shared" si="60"/>
      </c>
      <c r="G498" s="32"/>
      <c r="H498" s="32"/>
      <c r="I498" s="32"/>
      <c r="J498" s="32"/>
      <c r="K498" s="32"/>
      <c r="L498" s="32"/>
      <c r="M498" s="99">
        <f t="shared" si="67"/>
      </c>
      <c r="N498" s="99">
        <f t="shared" si="68"/>
      </c>
      <c r="O498" s="99">
        <f t="shared" si="69"/>
      </c>
      <c r="P498" s="30"/>
      <c r="Q498" s="32"/>
      <c r="R498" s="32"/>
      <c r="S498" s="32"/>
      <c r="T498" s="60">
        <f t="shared" si="70"/>
      </c>
      <c r="U498" s="30"/>
      <c r="V498" s="32"/>
      <c r="W498" s="32"/>
      <c r="X498" s="32"/>
      <c r="Y498" s="32"/>
      <c r="Z498" s="32"/>
      <c r="AA498" s="85">
        <f t="shared" si="71"/>
        <v>1900</v>
      </c>
      <c r="AB498" s="87">
        <f t="shared" si="72"/>
        <v>473</v>
      </c>
      <c r="AC498" s="88" t="b">
        <f t="shared" si="59"/>
        <v>0</v>
      </c>
      <c r="AD498" s="87" t="e">
        <f>VLOOKUP(E498,FieldElevations,2,FALSE)</f>
        <v>#N/A</v>
      </c>
      <c r="AE498" s="87"/>
      <c r="AF498" s="87"/>
      <c r="AG498" s="87"/>
    </row>
    <row r="499" spans="1:33" ht="12.75">
      <c r="A499" s="102"/>
      <c r="B499" s="101">
        <f>IF(AA499&lt;1902,"",IF(ROW()=FirstDataRow,1,B498+1))</f>
      </c>
      <c r="C499" s="32"/>
      <c r="D499" s="32"/>
      <c r="E499" s="32"/>
      <c r="F499" s="32">
        <f t="shared" si="60"/>
      </c>
      <c r="G499" s="32"/>
      <c r="H499" s="32"/>
      <c r="I499" s="32"/>
      <c r="J499" s="32"/>
      <c r="K499" s="32"/>
      <c r="L499" s="32"/>
      <c r="M499" s="99">
        <f t="shared" si="67"/>
      </c>
      <c r="N499" s="99">
        <f t="shared" si="68"/>
      </c>
      <c r="O499" s="99">
        <f t="shared" si="69"/>
      </c>
      <c r="P499" s="30"/>
      <c r="Q499" s="32"/>
      <c r="R499" s="32"/>
      <c r="S499" s="32"/>
      <c r="T499" s="60">
        <f t="shared" si="70"/>
      </c>
      <c r="U499" s="30"/>
      <c r="V499" s="32"/>
      <c r="W499" s="32"/>
      <c r="X499" s="32"/>
      <c r="Y499" s="32"/>
      <c r="Z499" s="32"/>
      <c r="AA499" s="85">
        <f t="shared" si="71"/>
        <v>1900</v>
      </c>
      <c r="AB499" s="87">
        <f t="shared" si="72"/>
        <v>474</v>
      </c>
      <c r="AC499" s="88" t="b">
        <f t="shared" si="59"/>
        <v>0</v>
      </c>
      <c r="AD499" s="87" t="e">
        <f>VLOOKUP(E499,FieldElevations,2,FALSE)</f>
        <v>#N/A</v>
      </c>
      <c r="AE499" s="87"/>
      <c r="AF499" s="87"/>
      <c r="AG499" s="87"/>
    </row>
    <row r="500" spans="1:33" ht="12.75">
      <c r="A500" s="102"/>
      <c r="B500" s="101">
        <f>IF(AA500&lt;1902,"",IF(ROW()=FirstDataRow,1,B499+1))</f>
      </c>
      <c r="C500" s="32"/>
      <c r="D500" s="32"/>
      <c r="E500" s="32"/>
      <c r="F500" s="32">
        <f t="shared" si="60"/>
      </c>
      <c r="G500" s="32"/>
      <c r="H500" s="32"/>
      <c r="I500" s="32"/>
      <c r="J500" s="32"/>
      <c r="K500" s="32"/>
      <c r="L500" s="32"/>
      <c r="M500" s="99">
        <f t="shared" si="67"/>
      </c>
      <c r="N500" s="99">
        <f t="shared" si="68"/>
      </c>
      <c r="O500" s="99">
        <f t="shared" si="69"/>
      </c>
      <c r="P500" s="30"/>
      <c r="Q500" s="32"/>
      <c r="R500" s="32"/>
      <c r="S500" s="32"/>
      <c r="T500" s="60">
        <f t="shared" si="70"/>
      </c>
      <c r="U500" s="30"/>
      <c r="V500" s="32"/>
      <c r="W500" s="32"/>
      <c r="X500" s="32"/>
      <c r="Y500" s="32"/>
      <c r="Z500" s="32"/>
      <c r="AA500" s="85">
        <f t="shared" si="71"/>
        <v>1900</v>
      </c>
      <c r="AB500" s="87">
        <f t="shared" si="72"/>
        <v>475</v>
      </c>
      <c r="AC500" s="88" t="b">
        <f t="shared" si="59"/>
        <v>0</v>
      </c>
      <c r="AD500" s="87" t="e">
        <f>VLOOKUP(E500,FieldElevations,2,FALSE)</f>
        <v>#N/A</v>
      </c>
      <c r="AE500" s="87"/>
      <c r="AF500" s="87"/>
      <c r="AG500" s="87"/>
    </row>
    <row r="501" spans="1:33" ht="12.75">
      <c r="A501" s="102"/>
      <c r="B501" s="101">
        <f>IF(AA501&lt;1902,"",IF(ROW()=FirstDataRow,1,B500+1))</f>
      </c>
      <c r="C501" s="32"/>
      <c r="D501" s="32"/>
      <c r="E501" s="32"/>
      <c r="F501" s="32">
        <f t="shared" si="60"/>
      </c>
      <c r="G501" s="32"/>
      <c r="H501" s="32"/>
      <c r="I501" s="32"/>
      <c r="J501" s="32"/>
      <c r="K501" s="32"/>
      <c r="L501" s="32"/>
      <c r="M501" s="99">
        <f t="shared" si="67"/>
      </c>
      <c r="N501" s="99">
        <f t="shared" si="68"/>
      </c>
      <c r="O501" s="99">
        <f t="shared" si="69"/>
      </c>
      <c r="P501" s="30"/>
      <c r="Q501" s="32"/>
      <c r="R501" s="32"/>
      <c r="S501" s="32"/>
      <c r="T501" s="60">
        <f t="shared" si="70"/>
      </c>
      <c r="U501" s="30"/>
      <c r="V501" s="32"/>
      <c r="W501" s="32"/>
      <c r="X501" s="32"/>
      <c r="Y501" s="32"/>
      <c r="Z501" s="32"/>
      <c r="AA501" s="85">
        <f t="shared" si="71"/>
        <v>1900</v>
      </c>
      <c r="AB501" s="87">
        <f t="shared" si="72"/>
        <v>476</v>
      </c>
      <c r="AC501" s="88" t="b">
        <f t="shared" si="59"/>
        <v>0</v>
      </c>
      <c r="AD501" s="87" t="e">
        <f>VLOOKUP(E501,FieldElevations,2,FALSE)</f>
        <v>#N/A</v>
      </c>
      <c r="AE501" s="87"/>
      <c r="AF501" s="87"/>
      <c r="AG501" s="87"/>
    </row>
    <row r="502" spans="1:33" ht="12.75">
      <c r="A502" s="102"/>
      <c r="B502" s="101">
        <f>IF(AA502&lt;1902,"",IF(ROW()=FirstDataRow,1,B501+1))</f>
      </c>
      <c r="C502" s="32"/>
      <c r="D502" s="32"/>
      <c r="E502" s="32"/>
      <c r="F502" s="32">
        <f t="shared" si="60"/>
      </c>
      <c r="G502" s="32"/>
      <c r="H502" s="32"/>
      <c r="I502" s="32"/>
      <c r="J502" s="32"/>
      <c r="K502" s="32"/>
      <c r="L502" s="32"/>
      <c r="M502" s="99">
        <f t="shared" si="67"/>
      </c>
      <c r="N502" s="99">
        <f t="shared" si="68"/>
      </c>
      <c r="O502" s="99">
        <f t="shared" si="69"/>
      </c>
      <c r="P502" s="30"/>
      <c r="Q502" s="32"/>
      <c r="R502" s="32"/>
      <c r="S502" s="32"/>
      <c r="T502" s="60">
        <f t="shared" si="70"/>
      </c>
      <c r="U502" s="30"/>
      <c r="V502" s="32"/>
      <c r="W502" s="32"/>
      <c r="X502" s="32"/>
      <c r="Y502" s="32"/>
      <c r="Z502" s="32"/>
      <c r="AA502" s="85">
        <f t="shared" si="71"/>
        <v>1900</v>
      </c>
      <c r="AB502" s="87">
        <f t="shared" si="72"/>
        <v>477</v>
      </c>
      <c r="AC502" s="88" t="b">
        <f t="shared" si="59"/>
        <v>0</v>
      </c>
      <c r="AD502" s="87" t="e">
        <f>VLOOKUP(E502,FieldElevations,2,FALSE)</f>
        <v>#N/A</v>
      </c>
      <c r="AE502" s="87"/>
      <c r="AF502" s="87"/>
      <c r="AG502" s="87"/>
    </row>
    <row r="503" spans="1:33" ht="12.75">
      <c r="A503" s="102"/>
      <c r="B503" s="101">
        <f>IF(AA503&lt;1902,"",IF(ROW()=FirstDataRow,1,B502+1))</f>
      </c>
      <c r="C503" s="32"/>
      <c r="D503" s="32"/>
      <c r="E503" s="32"/>
      <c r="F503" s="32">
        <f t="shared" si="60"/>
      </c>
      <c r="G503" s="32"/>
      <c r="H503" s="32"/>
      <c r="I503" s="32"/>
      <c r="J503" s="32"/>
      <c r="K503" s="32"/>
      <c r="L503" s="32"/>
      <c r="M503" s="99">
        <f t="shared" si="67"/>
      </c>
      <c r="N503" s="99">
        <f t="shared" si="68"/>
      </c>
      <c r="O503" s="99">
        <f t="shared" si="69"/>
      </c>
      <c r="P503" s="30"/>
      <c r="Q503" s="32"/>
      <c r="R503" s="32"/>
      <c r="S503" s="32"/>
      <c r="T503" s="60">
        <f t="shared" si="70"/>
      </c>
      <c r="U503" s="30"/>
      <c r="V503" s="32"/>
      <c r="W503" s="32"/>
      <c r="X503" s="32"/>
      <c r="Y503" s="32"/>
      <c r="Z503" s="32"/>
      <c r="AA503" s="85">
        <f t="shared" si="71"/>
        <v>1900</v>
      </c>
      <c r="AB503" s="87">
        <f t="shared" si="72"/>
        <v>478</v>
      </c>
      <c r="AC503" s="88" t="b">
        <f t="shared" si="59"/>
        <v>0</v>
      </c>
      <c r="AD503" s="87" t="e">
        <f>VLOOKUP(E503,FieldElevations,2,FALSE)</f>
        <v>#N/A</v>
      </c>
      <c r="AE503" s="87"/>
      <c r="AF503" s="87"/>
      <c r="AG503" s="87"/>
    </row>
    <row r="504" spans="1:33" ht="12.75">
      <c r="A504" s="102"/>
      <c r="B504" s="101">
        <f>IF(AA504&lt;1902,"",IF(ROW()=FirstDataRow,1,B503+1))</f>
      </c>
      <c r="C504" s="32"/>
      <c r="D504" s="32"/>
      <c r="E504" s="32"/>
      <c r="F504" s="32">
        <f t="shared" si="60"/>
      </c>
      <c r="G504" s="32"/>
      <c r="H504" s="32"/>
      <c r="I504" s="32"/>
      <c r="J504" s="32"/>
      <c r="K504" s="32"/>
      <c r="L504" s="32"/>
      <c r="M504" s="99">
        <f t="shared" si="67"/>
      </c>
      <c r="N504" s="99">
        <f t="shared" si="68"/>
      </c>
      <c r="O504" s="99">
        <f t="shared" si="69"/>
      </c>
      <c r="P504" s="30"/>
      <c r="Q504" s="32"/>
      <c r="R504" s="32"/>
      <c r="S504" s="32"/>
      <c r="T504" s="60">
        <f t="shared" si="70"/>
      </c>
      <c r="U504" s="30"/>
      <c r="V504" s="32"/>
      <c r="W504" s="32"/>
      <c r="X504" s="32"/>
      <c r="Y504" s="32"/>
      <c r="Z504" s="32"/>
      <c r="AA504" s="85">
        <f t="shared" si="71"/>
        <v>1900</v>
      </c>
      <c r="AB504" s="87">
        <f t="shared" si="72"/>
        <v>479</v>
      </c>
      <c r="AC504" s="88" t="b">
        <f t="shared" si="59"/>
        <v>0</v>
      </c>
      <c r="AD504" s="87" t="e">
        <f>VLOOKUP(E504,FieldElevations,2,FALSE)</f>
        <v>#N/A</v>
      </c>
      <c r="AE504" s="87"/>
      <c r="AF504" s="87"/>
      <c r="AG504" s="87"/>
    </row>
    <row r="505" spans="1:33" ht="12.75">
      <c r="A505" s="102"/>
      <c r="B505" s="101">
        <f>IF(AA505&lt;1902,"",IF(ROW()=FirstDataRow,1,B504+1))</f>
      </c>
      <c r="C505" s="32"/>
      <c r="D505" s="32"/>
      <c r="E505" s="32"/>
      <c r="F505" s="32">
        <f t="shared" si="60"/>
      </c>
      <c r="G505" s="32"/>
      <c r="H505" s="32"/>
      <c r="I505" s="32"/>
      <c r="J505" s="32"/>
      <c r="K505" s="32"/>
      <c r="L505" s="32"/>
      <c r="M505" s="99">
        <f t="shared" si="67"/>
      </c>
      <c r="N505" s="99">
        <f t="shared" si="68"/>
      </c>
      <c r="O505" s="99">
        <f t="shared" si="69"/>
      </c>
      <c r="P505" s="30"/>
      <c r="Q505" s="32"/>
      <c r="R505" s="32"/>
      <c r="S505" s="32"/>
      <c r="T505" s="60">
        <f t="shared" si="70"/>
      </c>
      <c r="U505" s="30"/>
      <c r="V505" s="32"/>
      <c r="W505" s="32"/>
      <c r="X505" s="32"/>
      <c r="Y505" s="32"/>
      <c r="Z505" s="32"/>
      <c r="AA505" s="85">
        <f t="shared" si="71"/>
        <v>1900</v>
      </c>
      <c r="AB505" s="87">
        <f t="shared" si="72"/>
        <v>480</v>
      </c>
      <c r="AC505" s="88" t="b">
        <f t="shared" si="59"/>
        <v>1</v>
      </c>
      <c r="AD505" s="87" t="e">
        <f>VLOOKUP(E505,FieldElevations,2,FALSE)</f>
        <v>#N/A</v>
      </c>
      <c r="AE505" s="87"/>
      <c r="AF505" s="87"/>
      <c r="AG505" s="87"/>
    </row>
    <row r="506" spans="1:33" ht="12.75">
      <c r="A506" s="102"/>
      <c r="B506" s="101">
        <f>IF(AA506&lt;1902,"",IF(ROW()=FirstDataRow,1,B505+1))</f>
      </c>
      <c r="C506" s="32"/>
      <c r="D506" s="32"/>
      <c r="E506" s="32"/>
      <c r="F506" s="32">
        <f t="shared" si="60"/>
      </c>
      <c r="G506" s="32"/>
      <c r="H506" s="32"/>
      <c r="I506" s="32"/>
      <c r="J506" s="32"/>
      <c r="K506" s="32"/>
      <c r="L506" s="32"/>
      <c r="M506" s="99">
        <f t="shared" si="67"/>
      </c>
      <c r="N506" s="99">
        <f t="shared" si="68"/>
      </c>
      <c r="O506" s="99">
        <f t="shared" si="69"/>
      </c>
      <c r="P506" s="30"/>
      <c r="Q506" s="32"/>
      <c r="R506" s="32"/>
      <c r="S506" s="32"/>
      <c r="T506" s="60">
        <f t="shared" si="70"/>
      </c>
      <c r="U506" s="30"/>
      <c r="V506" s="32"/>
      <c r="W506" s="32"/>
      <c r="X506" s="32"/>
      <c r="Y506" s="32"/>
      <c r="Z506" s="32"/>
      <c r="AA506" s="85">
        <f t="shared" si="71"/>
        <v>1900</v>
      </c>
      <c r="AB506" s="87">
        <f t="shared" si="72"/>
        <v>481</v>
      </c>
      <c r="AC506" s="88" t="b">
        <f t="shared" si="59"/>
        <v>0</v>
      </c>
      <c r="AD506" s="87" t="e">
        <f>VLOOKUP(E506,FieldElevations,2,FALSE)</f>
        <v>#N/A</v>
      </c>
      <c r="AE506" s="87"/>
      <c r="AF506" s="87"/>
      <c r="AG506" s="87"/>
    </row>
    <row r="507" spans="1:33" ht="12.75">
      <c r="A507" s="102"/>
      <c r="B507" s="101">
        <f>IF(AA507&lt;1902,"",IF(ROW()=FirstDataRow,1,B506+1))</f>
      </c>
      <c r="C507" s="32"/>
      <c r="D507" s="32"/>
      <c r="E507" s="32"/>
      <c r="F507" s="32">
        <f t="shared" si="60"/>
      </c>
      <c r="G507" s="32"/>
      <c r="H507" s="32"/>
      <c r="I507" s="32"/>
      <c r="J507" s="32"/>
      <c r="K507" s="32"/>
      <c r="L507" s="32"/>
      <c r="M507" s="99">
        <f t="shared" si="67"/>
      </c>
      <c r="N507" s="99">
        <f t="shared" si="68"/>
      </c>
      <c r="O507" s="99">
        <f t="shared" si="69"/>
      </c>
      <c r="P507" s="30"/>
      <c r="Q507" s="32"/>
      <c r="R507" s="32"/>
      <c r="S507" s="32"/>
      <c r="T507" s="60">
        <f t="shared" si="70"/>
      </c>
      <c r="U507" s="30"/>
      <c r="V507" s="32"/>
      <c r="W507" s="32"/>
      <c r="X507" s="32"/>
      <c r="Y507" s="32"/>
      <c r="Z507" s="32"/>
      <c r="AA507" s="85">
        <f t="shared" si="71"/>
        <v>1900</v>
      </c>
      <c r="AB507" s="87">
        <f t="shared" si="72"/>
        <v>482</v>
      </c>
      <c r="AC507" s="88" t="b">
        <f t="shared" si="59"/>
        <v>0</v>
      </c>
      <c r="AD507" s="87" t="e">
        <f>VLOOKUP(E507,FieldElevations,2,FALSE)</f>
        <v>#N/A</v>
      </c>
      <c r="AE507" s="87"/>
      <c r="AF507" s="87"/>
      <c r="AG507" s="87"/>
    </row>
    <row r="508" spans="1:33" ht="12.75">
      <c r="A508" s="102"/>
      <c r="B508" s="101">
        <f>IF(AA508&lt;1902,"",IF(ROW()=FirstDataRow,1,B507+1))</f>
      </c>
      <c r="C508" s="32"/>
      <c r="D508" s="32"/>
      <c r="E508" s="32"/>
      <c r="F508" s="32">
        <f t="shared" si="60"/>
      </c>
      <c r="G508" s="32"/>
      <c r="H508" s="32"/>
      <c r="I508" s="32"/>
      <c r="J508" s="32"/>
      <c r="K508" s="32"/>
      <c r="L508" s="32"/>
      <c r="M508" s="99">
        <f t="shared" si="67"/>
      </c>
      <c r="N508" s="99">
        <f t="shared" si="68"/>
      </c>
      <c r="O508" s="99">
        <f t="shared" si="69"/>
      </c>
      <c r="P508" s="30"/>
      <c r="Q508" s="32"/>
      <c r="R508" s="32"/>
      <c r="S508" s="32"/>
      <c r="T508" s="60">
        <f t="shared" si="70"/>
      </c>
      <c r="U508" s="30"/>
      <c r="V508" s="32"/>
      <c r="W508" s="32"/>
      <c r="X508" s="32"/>
      <c r="Y508" s="32"/>
      <c r="Z508" s="32"/>
      <c r="AA508" s="85">
        <f t="shared" si="71"/>
        <v>1900</v>
      </c>
      <c r="AB508" s="87">
        <f t="shared" si="72"/>
        <v>483</v>
      </c>
      <c r="AC508" s="88" t="b">
        <f t="shared" si="59"/>
        <v>0</v>
      </c>
      <c r="AD508" s="87" t="e">
        <f>VLOOKUP(E508,FieldElevations,2,FALSE)</f>
        <v>#N/A</v>
      </c>
      <c r="AE508" s="87"/>
      <c r="AF508" s="87"/>
      <c r="AG508" s="87"/>
    </row>
    <row r="509" spans="1:33" ht="12.75">
      <c r="A509" s="102"/>
      <c r="B509" s="101">
        <f>IF(AA509&lt;1902,"",IF(ROW()=FirstDataRow,1,B508+1))</f>
      </c>
      <c r="C509" s="32"/>
      <c r="D509" s="32"/>
      <c r="E509" s="32"/>
      <c r="F509" s="32">
        <f t="shared" si="60"/>
      </c>
      <c r="G509" s="32"/>
      <c r="H509" s="32"/>
      <c r="I509" s="32"/>
      <c r="J509" s="32"/>
      <c r="K509" s="32"/>
      <c r="L509" s="32"/>
      <c r="M509" s="99">
        <f t="shared" si="67"/>
      </c>
      <c r="N509" s="99">
        <f t="shared" si="68"/>
      </c>
      <c r="O509" s="99">
        <f t="shared" si="69"/>
      </c>
      <c r="P509" s="30"/>
      <c r="Q509" s="32"/>
      <c r="R509" s="32"/>
      <c r="S509" s="32"/>
      <c r="T509" s="60">
        <f t="shared" si="70"/>
      </c>
      <c r="U509" s="30"/>
      <c r="V509" s="32"/>
      <c r="W509" s="32"/>
      <c r="X509" s="32"/>
      <c r="Y509" s="32"/>
      <c r="Z509" s="32"/>
      <c r="AA509" s="85">
        <f t="shared" si="71"/>
        <v>1900</v>
      </c>
      <c r="AB509" s="87">
        <f t="shared" si="72"/>
        <v>484</v>
      </c>
      <c r="AC509" s="88" t="b">
        <f t="shared" si="59"/>
        <v>0</v>
      </c>
      <c r="AD509" s="87" t="e">
        <f>VLOOKUP(E509,FieldElevations,2,FALSE)</f>
        <v>#N/A</v>
      </c>
      <c r="AE509" s="87"/>
      <c r="AF509" s="87"/>
      <c r="AG509" s="87"/>
    </row>
    <row r="510" spans="1:33" ht="12.75">
      <c r="A510" s="102"/>
      <c r="B510" s="101">
        <f>IF(AA510&lt;1902,"",IF(ROW()=FirstDataRow,1,B509+1))</f>
      </c>
      <c r="C510" s="32"/>
      <c r="D510" s="32"/>
      <c r="E510" s="32"/>
      <c r="F510" s="32">
        <f t="shared" si="60"/>
      </c>
      <c r="G510" s="32"/>
      <c r="H510" s="32"/>
      <c r="I510" s="32"/>
      <c r="J510" s="32"/>
      <c r="K510" s="32"/>
      <c r="L510" s="32"/>
      <c r="M510" s="99">
        <f t="shared" si="67"/>
      </c>
      <c r="N510" s="99">
        <f t="shared" si="68"/>
      </c>
      <c r="O510" s="99">
        <f t="shared" si="69"/>
      </c>
      <c r="P510" s="30"/>
      <c r="Q510" s="32"/>
      <c r="R510" s="32"/>
      <c r="S510" s="32"/>
      <c r="T510" s="60">
        <f t="shared" si="70"/>
      </c>
      <c r="U510" s="30"/>
      <c r="V510" s="32"/>
      <c r="W510" s="32"/>
      <c r="X510" s="32"/>
      <c r="Y510" s="32"/>
      <c r="Z510" s="32"/>
      <c r="AA510" s="85">
        <f t="shared" si="71"/>
        <v>1900</v>
      </c>
      <c r="AB510" s="87">
        <f t="shared" si="72"/>
        <v>485</v>
      </c>
      <c r="AC510" s="88" t="b">
        <f t="shared" si="59"/>
        <v>0</v>
      </c>
      <c r="AD510" s="87" t="e">
        <f>VLOOKUP(E510,FieldElevations,2,FALSE)</f>
        <v>#N/A</v>
      </c>
      <c r="AE510" s="87"/>
      <c r="AF510" s="87"/>
      <c r="AG510" s="87"/>
    </row>
    <row r="511" spans="1:33" ht="12.75">
      <c r="A511" s="102"/>
      <c r="B511" s="101">
        <f>IF(AA511&lt;1902,"",IF(ROW()=FirstDataRow,1,B510+1))</f>
      </c>
      <c r="C511" s="32"/>
      <c r="D511" s="32"/>
      <c r="E511" s="32"/>
      <c r="F511" s="32">
        <f t="shared" si="60"/>
      </c>
      <c r="G511" s="32"/>
      <c r="H511" s="32"/>
      <c r="I511" s="32"/>
      <c r="J511" s="32"/>
      <c r="K511" s="32"/>
      <c r="L511" s="32"/>
      <c r="M511" s="99">
        <f t="shared" si="67"/>
      </c>
      <c r="N511" s="99">
        <f t="shared" si="68"/>
      </c>
      <c r="O511" s="99">
        <f t="shared" si="69"/>
      </c>
      <c r="P511" s="30"/>
      <c r="Q511" s="32"/>
      <c r="R511" s="32"/>
      <c r="S511" s="32"/>
      <c r="T511" s="60">
        <f t="shared" si="70"/>
      </c>
      <c r="U511" s="30"/>
      <c r="V511" s="32"/>
      <c r="W511" s="32"/>
      <c r="X511" s="32"/>
      <c r="Y511" s="32"/>
      <c r="Z511" s="32"/>
      <c r="AA511" s="85">
        <f t="shared" si="71"/>
        <v>1900</v>
      </c>
      <c r="AB511" s="87">
        <f t="shared" si="72"/>
        <v>486</v>
      </c>
      <c r="AC511" s="88" t="b">
        <f t="shared" si="59"/>
        <v>0</v>
      </c>
      <c r="AD511" s="87" t="e">
        <f>VLOOKUP(E511,FieldElevations,2,FALSE)</f>
        <v>#N/A</v>
      </c>
      <c r="AE511" s="87"/>
      <c r="AF511" s="87"/>
      <c r="AG511" s="87"/>
    </row>
    <row r="512" spans="1:33" ht="12.75">
      <c r="A512" s="102"/>
      <c r="B512" s="101">
        <f>IF(AA512&lt;1902,"",IF(ROW()=FirstDataRow,1,B511+1))</f>
      </c>
      <c r="C512" s="32"/>
      <c r="D512" s="32"/>
      <c r="E512" s="32"/>
      <c r="F512" s="32">
        <f t="shared" si="60"/>
      </c>
      <c r="G512" s="32"/>
      <c r="H512" s="32"/>
      <c r="I512" s="32"/>
      <c r="J512" s="32"/>
      <c r="K512" s="32"/>
      <c r="L512" s="32"/>
      <c r="M512" s="99">
        <f t="shared" si="67"/>
      </c>
      <c r="N512" s="99">
        <f t="shared" si="68"/>
      </c>
      <c r="O512" s="99">
        <f t="shared" si="69"/>
      </c>
      <c r="P512" s="30"/>
      <c r="Q512" s="32"/>
      <c r="R512" s="32"/>
      <c r="S512" s="32"/>
      <c r="T512" s="60">
        <f t="shared" si="70"/>
      </c>
      <c r="U512" s="30"/>
      <c r="V512" s="32"/>
      <c r="W512" s="32"/>
      <c r="X512" s="32"/>
      <c r="Y512" s="32"/>
      <c r="Z512" s="32"/>
      <c r="AA512" s="85">
        <f t="shared" si="71"/>
        <v>1900</v>
      </c>
      <c r="AB512" s="87">
        <f t="shared" si="72"/>
        <v>487</v>
      </c>
      <c r="AC512" s="88" t="b">
        <f t="shared" si="59"/>
        <v>0</v>
      </c>
      <c r="AD512" s="87" t="e">
        <f>VLOOKUP(E512,FieldElevations,2,FALSE)</f>
        <v>#N/A</v>
      </c>
      <c r="AE512" s="87"/>
      <c r="AF512" s="87"/>
      <c r="AG512" s="87"/>
    </row>
    <row r="513" spans="1:33" ht="12.75">
      <c r="A513" s="102"/>
      <c r="B513" s="101">
        <f>IF(AA513&lt;1902,"",IF(ROW()=FirstDataRow,1,B512+1))</f>
      </c>
      <c r="C513" s="32"/>
      <c r="D513" s="32"/>
      <c r="E513" s="32"/>
      <c r="F513" s="32">
        <f t="shared" si="60"/>
      </c>
      <c r="G513" s="32"/>
      <c r="H513" s="32"/>
      <c r="I513" s="32"/>
      <c r="J513" s="32"/>
      <c r="K513" s="32"/>
      <c r="L513" s="32"/>
      <c r="M513" s="99">
        <f t="shared" si="67"/>
      </c>
      <c r="N513" s="99">
        <f t="shared" si="68"/>
      </c>
      <c r="O513" s="99">
        <f t="shared" si="69"/>
      </c>
      <c r="P513" s="30"/>
      <c r="Q513" s="32"/>
      <c r="R513" s="32"/>
      <c r="S513" s="32"/>
      <c r="T513" s="60">
        <f t="shared" si="70"/>
      </c>
      <c r="U513" s="30"/>
      <c r="V513" s="32"/>
      <c r="W513" s="32"/>
      <c r="X513" s="32"/>
      <c r="Y513" s="32"/>
      <c r="Z513" s="32"/>
      <c r="AA513" s="85">
        <f t="shared" si="71"/>
        <v>1900</v>
      </c>
      <c r="AB513" s="87">
        <f t="shared" si="72"/>
        <v>488</v>
      </c>
      <c r="AC513" s="88" t="b">
        <f t="shared" si="59"/>
        <v>0</v>
      </c>
      <c r="AD513" s="87" t="e">
        <f>VLOOKUP(E513,FieldElevations,2,FALSE)</f>
        <v>#N/A</v>
      </c>
      <c r="AE513" s="87"/>
      <c r="AF513" s="87"/>
      <c r="AG513" s="87"/>
    </row>
    <row r="514" spans="1:33" ht="12.75">
      <c r="A514" s="102"/>
      <c r="B514" s="101">
        <f>IF(AA514&lt;1902,"",IF(ROW()=FirstDataRow,1,B513+1))</f>
      </c>
      <c r="C514" s="32"/>
      <c r="D514" s="32"/>
      <c r="E514" s="32"/>
      <c r="F514" s="32">
        <f t="shared" si="60"/>
      </c>
      <c r="G514" s="32"/>
      <c r="H514" s="32"/>
      <c r="I514" s="32"/>
      <c r="J514" s="32"/>
      <c r="K514" s="32"/>
      <c r="L514" s="32"/>
      <c r="M514" s="99">
        <f t="shared" si="67"/>
      </c>
      <c r="N514" s="99">
        <f t="shared" si="68"/>
      </c>
      <c r="O514" s="99">
        <f t="shared" si="69"/>
      </c>
      <c r="P514" s="30"/>
      <c r="Q514" s="32"/>
      <c r="R514" s="32"/>
      <c r="S514" s="32"/>
      <c r="T514" s="60">
        <f t="shared" si="70"/>
      </c>
      <c r="U514" s="30"/>
      <c r="V514" s="32"/>
      <c r="W514" s="32"/>
      <c r="X514" s="32"/>
      <c r="Y514" s="32"/>
      <c r="Z514" s="32"/>
      <c r="AA514" s="85">
        <f t="shared" si="71"/>
        <v>1900</v>
      </c>
      <c r="AB514" s="87">
        <f t="shared" si="72"/>
        <v>489</v>
      </c>
      <c r="AC514" s="88" t="b">
        <f t="shared" si="59"/>
        <v>0</v>
      </c>
      <c r="AD514" s="87" t="e">
        <f>VLOOKUP(E514,FieldElevations,2,FALSE)</f>
        <v>#N/A</v>
      </c>
      <c r="AE514" s="87"/>
      <c r="AF514" s="87"/>
      <c r="AG514" s="87"/>
    </row>
    <row r="515" spans="1:33" ht="12.75">
      <c r="A515" s="102"/>
      <c r="B515" s="101">
        <f>IF(AA515&lt;1902,"",IF(ROW()=FirstDataRow,1,B514+1))</f>
      </c>
      <c r="C515" s="32"/>
      <c r="D515" s="32"/>
      <c r="E515" s="32"/>
      <c r="F515" s="32">
        <f t="shared" si="60"/>
      </c>
      <c r="G515" s="32"/>
      <c r="H515" s="32"/>
      <c r="I515" s="32"/>
      <c r="J515" s="32"/>
      <c r="K515" s="32"/>
      <c r="L515" s="32"/>
      <c r="M515" s="99">
        <f t="shared" si="67"/>
      </c>
      <c r="N515" s="99">
        <f t="shared" si="68"/>
      </c>
      <c r="O515" s="99">
        <f t="shared" si="69"/>
      </c>
      <c r="P515" s="30"/>
      <c r="Q515" s="32"/>
      <c r="R515" s="32"/>
      <c r="S515" s="32"/>
      <c r="T515" s="60">
        <f t="shared" si="70"/>
      </c>
      <c r="U515" s="30"/>
      <c r="V515" s="32"/>
      <c r="W515" s="32"/>
      <c r="X515" s="32"/>
      <c r="Y515" s="32"/>
      <c r="Z515" s="32"/>
      <c r="AA515" s="85">
        <f t="shared" si="71"/>
        <v>1900</v>
      </c>
      <c r="AB515" s="87">
        <f t="shared" si="72"/>
        <v>490</v>
      </c>
      <c r="AC515" s="88" t="b">
        <f t="shared" si="59"/>
        <v>1</v>
      </c>
      <c r="AD515" s="87" t="e">
        <f>VLOOKUP(E515,FieldElevations,2,FALSE)</f>
        <v>#N/A</v>
      </c>
      <c r="AE515" s="87"/>
      <c r="AF515" s="87"/>
      <c r="AG515" s="87"/>
    </row>
    <row r="516" spans="1:33" ht="12.75">
      <c r="A516" s="102"/>
      <c r="B516" s="101">
        <f>IF(AA516&lt;1902,"",IF(ROW()=FirstDataRow,1,B515+1))</f>
      </c>
      <c r="C516" s="32"/>
      <c r="D516" s="32"/>
      <c r="E516" s="32"/>
      <c r="F516" s="32">
        <f t="shared" si="60"/>
      </c>
      <c r="G516" s="32"/>
      <c r="H516" s="32"/>
      <c r="I516" s="32"/>
      <c r="J516" s="32"/>
      <c r="K516" s="32"/>
      <c r="L516" s="32"/>
      <c r="M516" s="99">
        <f t="shared" si="67"/>
      </c>
      <c r="N516" s="99">
        <f t="shared" si="68"/>
      </c>
      <c r="O516" s="99">
        <f t="shared" si="69"/>
      </c>
      <c r="P516" s="30"/>
      <c r="Q516" s="32"/>
      <c r="R516" s="32"/>
      <c r="S516" s="32"/>
      <c r="T516" s="60">
        <f t="shared" si="70"/>
      </c>
      <c r="U516" s="30"/>
      <c r="V516" s="32"/>
      <c r="W516" s="32"/>
      <c r="X516" s="32"/>
      <c r="Y516" s="32"/>
      <c r="Z516" s="32"/>
      <c r="AA516" s="85">
        <f t="shared" si="71"/>
        <v>1900</v>
      </c>
      <c r="AB516" s="87">
        <f t="shared" si="72"/>
        <v>491</v>
      </c>
      <c r="AC516" s="88" t="b">
        <f t="shared" si="59"/>
        <v>0</v>
      </c>
      <c r="AD516" s="87" t="e">
        <f>VLOOKUP(E516,FieldElevations,2,FALSE)</f>
        <v>#N/A</v>
      </c>
      <c r="AE516" s="87"/>
      <c r="AF516" s="87"/>
      <c r="AG516" s="87"/>
    </row>
    <row r="517" spans="1:33" ht="12.75">
      <c r="A517" s="102"/>
      <c r="B517" s="101">
        <f>IF(AA517&lt;1902,"",IF(ROW()=FirstDataRow,1,B516+1))</f>
      </c>
      <c r="C517" s="32"/>
      <c r="D517" s="32"/>
      <c r="E517" s="32"/>
      <c r="F517" s="32">
        <f t="shared" si="60"/>
      </c>
      <c r="G517" s="32"/>
      <c r="H517" s="32"/>
      <c r="I517" s="32"/>
      <c r="J517" s="32"/>
      <c r="K517" s="32"/>
      <c r="L517" s="32"/>
      <c r="M517" s="99">
        <f t="shared" si="67"/>
      </c>
      <c r="N517" s="99">
        <f t="shared" si="68"/>
      </c>
      <c r="O517" s="99">
        <f t="shared" si="69"/>
      </c>
      <c r="P517" s="30"/>
      <c r="Q517" s="32"/>
      <c r="R517" s="32"/>
      <c r="S517" s="32"/>
      <c r="T517" s="60">
        <f t="shared" si="70"/>
      </c>
      <c r="U517" s="30"/>
      <c r="V517" s="32"/>
      <c r="W517" s="32"/>
      <c r="X517" s="32"/>
      <c r="Y517" s="32"/>
      <c r="Z517" s="32"/>
      <c r="AA517" s="85">
        <f t="shared" si="71"/>
        <v>1900</v>
      </c>
      <c r="AB517" s="87">
        <f t="shared" si="72"/>
        <v>492</v>
      </c>
      <c r="AC517" s="88" t="b">
        <f t="shared" si="59"/>
        <v>0</v>
      </c>
      <c r="AD517" s="87" t="e">
        <f>VLOOKUP(E517,FieldElevations,2,FALSE)</f>
        <v>#N/A</v>
      </c>
      <c r="AE517" s="87"/>
      <c r="AF517" s="87"/>
      <c r="AG517" s="87"/>
    </row>
    <row r="518" spans="1:33" ht="12.75">
      <c r="A518" s="102"/>
      <c r="B518" s="101">
        <f>IF(AA518&lt;1902,"",IF(ROW()=FirstDataRow,1,B517+1))</f>
      </c>
      <c r="C518" s="32"/>
      <c r="D518" s="32"/>
      <c r="E518" s="32"/>
      <c r="F518" s="32">
        <f t="shared" si="60"/>
      </c>
      <c r="G518" s="32"/>
      <c r="H518" s="32"/>
      <c r="I518" s="32"/>
      <c r="J518" s="32"/>
      <c r="K518" s="32"/>
      <c r="L518" s="32"/>
      <c r="M518" s="99">
        <f t="shared" si="67"/>
      </c>
      <c r="N518" s="99">
        <f t="shared" si="68"/>
      </c>
      <c r="O518" s="99">
        <f t="shared" si="69"/>
      </c>
      <c r="P518" s="30"/>
      <c r="Q518" s="32"/>
      <c r="R518" s="32"/>
      <c r="S518" s="32"/>
      <c r="T518" s="60">
        <f t="shared" si="70"/>
      </c>
      <c r="U518" s="30"/>
      <c r="V518" s="32"/>
      <c r="W518" s="32"/>
      <c r="X518" s="32"/>
      <c r="Y518" s="32"/>
      <c r="Z518" s="32"/>
      <c r="AA518" s="85">
        <f t="shared" si="71"/>
        <v>1900</v>
      </c>
      <c r="AB518" s="87">
        <f t="shared" si="72"/>
        <v>493</v>
      </c>
      <c r="AC518" s="88" t="b">
        <f t="shared" si="59"/>
        <v>0</v>
      </c>
      <c r="AD518" s="87" t="e">
        <f>VLOOKUP(E518,FieldElevations,2,FALSE)</f>
        <v>#N/A</v>
      </c>
      <c r="AE518" s="87"/>
      <c r="AF518" s="87"/>
      <c r="AG518" s="87"/>
    </row>
    <row r="519" spans="1:33" ht="12.75">
      <c r="A519" s="102"/>
      <c r="B519" s="101">
        <f>IF(AA519&lt;1902,"",IF(ROW()=FirstDataRow,1,B518+1))</f>
      </c>
      <c r="C519" s="32"/>
      <c r="D519" s="32"/>
      <c r="E519" s="32"/>
      <c r="F519" s="32">
        <f t="shared" si="60"/>
      </c>
      <c r="G519" s="32"/>
      <c r="H519" s="32"/>
      <c r="I519" s="32"/>
      <c r="J519" s="32"/>
      <c r="K519" s="32"/>
      <c r="L519" s="32"/>
      <c r="M519" s="99">
        <f t="shared" si="67"/>
      </c>
      <c r="N519" s="99">
        <f t="shared" si="68"/>
      </c>
      <c r="O519" s="99">
        <f t="shared" si="69"/>
      </c>
      <c r="P519" s="30"/>
      <c r="Q519" s="32"/>
      <c r="R519" s="32"/>
      <c r="S519" s="32"/>
      <c r="T519" s="60">
        <f t="shared" si="70"/>
      </c>
      <c r="U519" s="30"/>
      <c r="V519" s="32"/>
      <c r="W519" s="32"/>
      <c r="X519" s="32"/>
      <c r="Y519" s="32"/>
      <c r="Z519" s="32"/>
      <c r="AA519" s="85">
        <f t="shared" si="71"/>
        <v>1900</v>
      </c>
      <c r="AB519" s="87">
        <f t="shared" si="72"/>
        <v>494</v>
      </c>
      <c r="AC519" s="88" t="b">
        <f t="shared" si="59"/>
        <v>0</v>
      </c>
      <c r="AD519" s="87" t="e">
        <f>VLOOKUP(E519,FieldElevations,2,FALSE)</f>
        <v>#N/A</v>
      </c>
      <c r="AE519" s="87"/>
      <c r="AF519" s="87"/>
      <c r="AG519" s="87"/>
    </row>
    <row r="520" spans="1:33" ht="12.75">
      <c r="A520" s="102"/>
      <c r="B520" s="101">
        <f>IF(AA520&lt;1902,"",IF(ROW()=FirstDataRow,1,B519+1))</f>
      </c>
      <c r="C520" s="32"/>
      <c r="D520" s="32"/>
      <c r="E520" s="32"/>
      <c r="F520" s="32">
        <f t="shared" si="60"/>
      </c>
      <c r="G520" s="32"/>
      <c r="H520" s="32"/>
      <c r="I520" s="32"/>
      <c r="J520" s="32"/>
      <c r="K520" s="32"/>
      <c r="L520" s="32"/>
      <c r="M520" s="99">
        <f t="shared" si="67"/>
      </c>
      <c r="N520" s="99">
        <f t="shared" si="68"/>
      </c>
      <c r="O520" s="99">
        <f t="shared" si="69"/>
      </c>
      <c r="P520" s="30"/>
      <c r="Q520" s="32"/>
      <c r="R520" s="32"/>
      <c r="S520" s="32"/>
      <c r="T520" s="60">
        <f t="shared" si="70"/>
      </c>
      <c r="U520" s="30"/>
      <c r="V520" s="32"/>
      <c r="W520" s="32"/>
      <c r="X520" s="32"/>
      <c r="Y520" s="32"/>
      <c r="Z520" s="32"/>
      <c r="AA520" s="85">
        <f t="shared" si="71"/>
        <v>1900</v>
      </c>
      <c r="AB520" s="87">
        <f t="shared" si="72"/>
        <v>495</v>
      </c>
      <c r="AC520" s="88" t="b">
        <f t="shared" si="59"/>
        <v>0</v>
      </c>
      <c r="AD520" s="87" t="e">
        <f>VLOOKUP(E520,FieldElevations,2,FALSE)</f>
        <v>#N/A</v>
      </c>
      <c r="AE520" s="87"/>
      <c r="AF520" s="87"/>
      <c r="AG520" s="87"/>
    </row>
    <row r="521" spans="1:33" ht="12.75">
      <c r="A521" s="102"/>
      <c r="B521" s="101">
        <f>IF(AA521&lt;1902,"",IF(ROW()=FirstDataRow,1,B520+1))</f>
      </c>
      <c r="C521" s="32"/>
      <c r="D521" s="32"/>
      <c r="E521" s="32"/>
      <c r="F521" s="32">
        <f t="shared" si="60"/>
      </c>
      <c r="G521" s="32"/>
      <c r="H521" s="32"/>
      <c r="I521" s="32"/>
      <c r="J521" s="32"/>
      <c r="K521" s="32"/>
      <c r="L521" s="32"/>
      <c r="M521" s="99">
        <f t="shared" si="67"/>
      </c>
      <c r="N521" s="99">
        <f t="shared" si="68"/>
      </c>
      <c r="O521" s="99">
        <f t="shared" si="69"/>
      </c>
      <c r="P521" s="30"/>
      <c r="Q521" s="32"/>
      <c r="R521" s="32"/>
      <c r="S521" s="32"/>
      <c r="T521" s="60">
        <f t="shared" si="70"/>
      </c>
      <c r="U521" s="30"/>
      <c r="V521" s="32"/>
      <c r="W521" s="32"/>
      <c r="X521" s="32"/>
      <c r="Y521" s="32"/>
      <c r="Z521" s="32"/>
      <c r="AA521" s="85">
        <f t="shared" si="71"/>
        <v>1900</v>
      </c>
      <c r="AB521" s="87">
        <f t="shared" si="72"/>
        <v>496</v>
      </c>
      <c r="AC521" s="88" t="b">
        <f t="shared" si="59"/>
        <v>0</v>
      </c>
      <c r="AD521" s="87" t="e">
        <f>VLOOKUP(E521,FieldElevations,2,FALSE)</f>
        <v>#N/A</v>
      </c>
      <c r="AE521" s="87"/>
      <c r="AF521" s="87"/>
      <c r="AG521" s="87"/>
    </row>
    <row r="522" spans="1:33" ht="12.75">
      <c r="A522" s="102"/>
      <c r="B522" s="101">
        <f>IF(AA522&lt;1902,"",IF(ROW()=FirstDataRow,1,B521+1))</f>
      </c>
      <c r="C522" s="32"/>
      <c r="D522" s="32"/>
      <c r="E522" s="32"/>
      <c r="F522" s="32">
        <f t="shared" si="60"/>
      </c>
      <c r="G522" s="32"/>
      <c r="H522" s="32"/>
      <c r="I522" s="32"/>
      <c r="J522" s="32"/>
      <c r="K522" s="32"/>
      <c r="L522" s="32"/>
      <c r="M522" s="99">
        <f t="shared" si="67"/>
      </c>
      <c r="N522" s="99">
        <f t="shared" si="68"/>
      </c>
      <c r="O522" s="99">
        <f t="shared" si="69"/>
      </c>
      <c r="P522" s="30"/>
      <c r="Q522" s="32"/>
      <c r="R522" s="32"/>
      <c r="S522" s="32"/>
      <c r="T522" s="60">
        <f t="shared" si="70"/>
      </c>
      <c r="U522" s="30"/>
      <c r="V522" s="32"/>
      <c r="W522" s="32"/>
      <c r="X522" s="32"/>
      <c r="Y522" s="32"/>
      <c r="Z522" s="32"/>
      <c r="AA522" s="85">
        <f t="shared" si="71"/>
        <v>1900</v>
      </c>
      <c r="AB522" s="87">
        <f t="shared" si="72"/>
        <v>497</v>
      </c>
      <c r="AC522" s="88" t="b">
        <f t="shared" si="59"/>
        <v>0</v>
      </c>
      <c r="AD522" s="87" t="e">
        <f>VLOOKUP(E522,FieldElevations,2,FALSE)</f>
        <v>#N/A</v>
      </c>
      <c r="AE522" s="87"/>
      <c r="AF522" s="87"/>
      <c r="AG522" s="87"/>
    </row>
    <row r="523" spans="1:33" ht="12.75">
      <c r="A523" s="102"/>
      <c r="B523" s="101">
        <f>IF(AA523&lt;1902,"",IF(ROW()=FirstDataRow,1,B522+1))</f>
      </c>
      <c r="C523" s="32"/>
      <c r="D523" s="32"/>
      <c r="E523" s="32"/>
      <c r="F523" s="32">
        <f t="shared" si="60"/>
      </c>
      <c r="G523" s="32"/>
      <c r="H523" s="32"/>
      <c r="I523" s="32"/>
      <c r="J523" s="32"/>
      <c r="K523" s="32"/>
      <c r="L523" s="32"/>
      <c r="M523" s="99">
        <f t="shared" si="67"/>
      </c>
      <c r="N523" s="99">
        <f t="shared" si="68"/>
      </c>
      <c r="O523" s="99">
        <f t="shared" si="69"/>
      </c>
      <c r="P523" s="30"/>
      <c r="Q523" s="32"/>
      <c r="R523" s="32"/>
      <c r="S523" s="32"/>
      <c r="T523" s="60">
        <f t="shared" si="70"/>
      </c>
      <c r="U523" s="30"/>
      <c r="V523" s="32"/>
      <c r="W523" s="32"/>
      <c r="X523" s="32"/>
      <c r="Y523" s="32"/>
      <c r="Z523" s="32"/>
      <c r="AA523" s="85">
        <f t="shared" si="71"/>
        <v>1900</v>
      </c>
      <c r="AB523" s="87">
        <f t="shared" si="72"/>
        <v>498</v>
      </c>
      <c r="AC523" s="88" t="b">
        <f t="shared" si="59"/>
        <v>0</v>
      </c>
      <c r="AD523" s="87" t="e">
        <f>VLOOKUP(E523,FieldElevations,2,FALSE)</f>
        <v>#N/A</v>
      </c>
      <c r="AE523" s="87"/>
      <c r="AF523" s="87"/>
      <c r="AG523" s="87"/>
    </row>
    <row r="524" spans="1:33" ht="12.75">
      <c r="A524" s="102"/>
      <c r="B524" s="101">
        <f>IF(AA524&lt;1902,"",IF(ROW()=FirstDataRow,1,B523+1))</f>
      </c>
      <c r="C524" s="32"/>
      <c r="D524" s="32"/>
      <c r="E524" s="32"/>
      <c r="F524" s="32">
        <f t="shared" si="60"/>
      </c>
      <c r="G524" s="32"/>
      <c r="H524" s="32"/>
      <c r="I524" s="32"/>
      <c r="J524" s="32"/>
      <c r="K524" s="32"/>
      <c r="L524" s="32"/>
      <c r="M524" s="99">
        <f t="shared" si="67"/>
      </c>
      <c r="N524" s="99">
        <f t="shared" si="68"/>
      </c>
      <c r="O524" s="99">
        <f t="shared" si="69"/>
      </c>
      <c r="P524" s="30"/>
      <c r="Q524" s="32"/>
      <c r="R524" s="32"/>
      <c r="S524" s="32"/>
      <c r="T524" s="60">
        <f t="shared" si="70"/>
      </c>
      <c r="U524" s="30"/>
      <c r="V524" s="32"/>
      <c r="W524" s="32"/>
      <c r="X524" s="32"/>
      <c r="Y524" s="32"/>
      <c r="Z524" s="32"/>
      <c r="AA524" s="85">
        <f t="shared" si="71"/>
        <v>1900</v>
      </c>
      <c r="AB524" s="87">
        <f t="shared" si="72"/>
        <v>499</v>
      </c>
      <c r="AC524" s="88" t="b">
        <f t="shared" si="59"/>
        <v>0</v>
      </c>
      <c r="AD524" s="87" t="e">
        <f>VLOOKUP(E524,FieldElevations,2,FALSE)</f>
        <v>#N/A</v>
      </c>
      <c r="AE524" s="87"/>
      <c r="AF524" s="87"/>
      <c r="AG524" s="87"/>
    </row>
    <row r="525" spans="1:33" ht="12.75">
      <c r="A525" s="102"/>
      <c r="B525" s="101">
        <f>IF(AA525&lt;1902,"",IF(ROW()=FirstDataRow,1,B524+1))</f>
      </c>
      <c r="C525" s="32"/>
      <c r="D525" s="32"/>
      <c r="E525" s="32"/>
      <c r="F525" s="32">
        <f t="shared" si="60"/>
      </c>
      <c r="G525" s="32"/>
      <c r="H525" s="32"/>
      <c r="I525" s="32"/>
      <c r="J525" s="32"/>
      <c r="K525" s="32"/>
      <c r="L525" s="32"/>
      <c r="M525" s="99">
        <f t="shared" si="67"/>
      </c>
      <c r="N525" s="99">
        <f t="shared" si="68"/>
      </c>
      <c r="O525" s="99">
        <f t="shared" si="69"/>
      </c>
      <c r="P525" s="30"/>
      <c r="Q525" s="32"/>
      <c r="R525" s="32"/>
      <c r="S525" s="32"/>
      <c r="T525" s="60">
        <f t="shared" si="70"/>
      </c>
      <c r="U525" s="30"/>
      <c r="V525" s="32"/>
      <c r="W525" s="32"/>
      <c r="X525" s="32"/>
      <c r="Y525" s="32"/>
      <c r="Z525" s="32"/>
      <c r="AA525" s="85">
        <f t="shared" si="71"/>
        <v>1900</v>
      </c>
      <c r="AB525" s="87">
        <f t="shared" si="72"/>
        <v>500</v>
      </c>
      <c r="AC525" s="88" t="b">
        <f t="shared" si="59"/>
        <v>1</v>
      </c>
      <c r="AD525" s="87" t="e">
        <f>VLOOKUP(E525,FieldElevations,2,FALSE)</f>
        <v>#N/A</v>
      </c>
      <c r="AE525" s="87"/>
      <c r="AF525" s="87"/>
      <c r="AG525" s="87"/>
    </row>
  </sheetData>
  <mergeCells count="69">
    <mergeCell ref="G17:H17"/>
    <mergeCell ref="G18:H18"/>
    <mergeCell ref="G19:H19"/>
    <mergeCell ref="G20:H20"/>
    <mergeCell ref="G13:H13"/>
    <mergeCell ref="G14:H14"/>
    <mergeCell ref="G15:H15"/>
    <mergeCell ref="G16:H16"/>
    <mergeCell ref="A1:H1"/>
    <mergeCell ref="I1:T1"/>
    <mergeCell ref="B2:C2"/>
    <mergeCell ref="N20:Q20"/>
    <mergeCell ref="N18:Q18"/>
    <mergeCell ref="R18:S18"/>
    <mergeCell ref="R20:S20"/>
    <mergeCell ref="G9:H9"/>
    <mergeCell ref="G10:H10"/>
    <mergeCell ref="G11:H11"/>
    <mergeCell ref="X24:X25"/>
    <mergeCell ref="N10:Q10"/>
    <mergeCell ref="R17:S17"/>
    <mergeCell ref="Y24:Y25"/>
    <mergeCell ref="R19:S19"/>
    <mergeCell ref="N19:Q19"/>
    <mergeCell ref="N11:Q11"/>
    <mergeCell ref="N12:Q12"/>
    <mergeCell ref="N13:Q13"/>
    <mergeCell ref="N14:Q14"/>
    <mergeCell ref="H23:I24"/>
    <mergeCell ref="M23:N24"/>
    <mergeCell ref="R6:S6"/>
    <mergeCell ref="Q22:T22"/>
    <mergeCell ref="R7:S7"/>
    <mergeCell ref="R9:S9"/>
    <mergeCell ref="R10:S10"/>
    <mergeCell ref="R8:S8"/>
    <mergeCell ref="N9:Q9"/>
    <mergeCell ref="A22:O22"/>
    <mergeCell ref="N2:S2"/>
    <mergeCell ref="N3:Q3"/>
    <mergeCell ref="N4:Q4"/>
    <mergeCell ref="R3:S3"/>
    <mergeCell ref="R4:S4"/>
    <mergeCell ref="N17:Q17"/>
    <mergeCell ref="R15:S15"/>
    <mergeCell ref="R16:S16"/>
    <mergeCell ref="N5:Q5"/>
    <mergeCell ref="N6:Q6"/>
    <mergeCell ref="N7:Q7"/>
    <mergeCell ref="N8:Q8"/>
    <mergeCell ref="R5:S5"/>
    <mergeCell ref="R13:S13"/>
    <mergeCell ref="R14:S14"/>
    <mergeCell ref="N15:Q15"/>
    <mergeCell ref="N16:Q16"/>
    <mergeCell ref="K23:L24"/>
    <mergeCell ref="AA24:AD24"/>
    <mergeCell ref="O23:O24"/>
    <mergeCell ref="J23:J24"/>
    <mergeCell ref="G23:G24"/>
    <mergeCell ref="F23:F24"/>
    <mergeCell ref="D23:D25"/>
    <mergeCell ref="R11:S11"/>
    <mergeCell ref="R12:S12"/>
    <mergeCell ref="G12:H12"/>
    <mergeCell ref="E23:E25"/>
    <mergeCell ref="A23:A25"/>
    <mergeCell ref="B23:B25"/>
    <mergeCell ref="C23:C25"/>
  </mergeCells>
  <conditionalFormatting sqref="D3">
    <cfRule type="expression" priority="1" dxfId="0" stopIfTrue="1">
      <formula>D3&lt;&gt;T25</formula>
    </cfRule>
  </conditionalFormatting>
  <conditionalFormatting sqref="E3">
    <cfRule type="expression" priority="2" dxfId="0" stopIfTrue="1">
      <formula>E3&lt;&gt;T24</formula>
    </cfRule>
  </conditionalFormatting>
  <conditionalFormatting sqref="I27:I33 H27:H32 Q27:S525 I35:I525 AD27:AG525 H34:H525 J27:L525 V27:AB525 A27:A525 C27:G525 B26:B525">
    <cfRule type="expression" priority="3" dxfId="1" stopIfTrue="1">
      <formula>$AC26</formula>
    </cfRule>
  </conditionalFormatting>
  <conditionalFormatting sqref="H33">
    <cfRule type="expression" priority="4" dxfId="1" stopIfTrue="1">
      <formula>$AC34</formula>
    </cfRule>
  </conditionalFormatting>
  <conditionalFormatting sqref="V24">
    <cfRule type="cellIs" priority="5" dxfId="2" operator="notEqual" stopIfTrue="1">
      <formula>0</formula>
    </cfRule>
  </conditionalFormatting>
  <conditionalFormatting sqref="M27:M525">
    <cfRule type="expression" priority="6" dxfId="1" stopIfTrue="1">
      <formula>AC27</formula>
    </cfRule>
  </conditionalFormatting>
  <conditionalFormatting sqref="N27:N525">
    <cfRule type="expression" priority="7" dxfId="1" stopIfTrue="1">
      <formula>AC27</formula>
    </cfRule>
  </conditionalFormatting>
  <conditionalFormatting sqref="O27:O525">
    <cfRule type="expression" priority="8" dxfId="1" stopIfTrue="1">
      <formula>AC27</formula>
    </cfRule>
  </conditionalFormatting>
  <conditionalFormatting sqref="P27:P525">
    <cfRule type="expression" priority="9" dxfId="1" stopIfTrue="1">
      <formula>AC27</formula>
    </cfRule>
  </conditionalFormatting>
  <conditionalFormatting sqref="T27:T525">
    <cfRule type="expression" priority="10" dxfId="1" stopIfTrue="1">
      <formula>AC27</formula>
    </cfRule>
  </conditionalFormatting>
  <conditionalFormatting sqref="U27:U525">
    <cfRule type="expression" priority="11" dxfId="1" stopIfTrue="1">
      <formula>AC27</formula>
    </cfRule>
  </conditionalFormatting>
  <conditionalFormatting sqref="AC26:AC525">
    <cfRule type="expression" priority="12" dxfId="3" stopIfTrue="1">
      <formula>$AC26</formula>
    </cfRule>
  </conditionalFormatting>
  <printOptions horizontalCentered="1" verticalCentered="1"/>
  <pageMargins left="0.25" right="0.25" top="0.5" bottom="0.5" header="0.5" footer="0.5"/>
  <pageSetup fitToHeight="0" fitToWidth="1" orientation="landscape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H1" sqref="H1"/>
    </sheetView>
  </sheetViews>
  <sheetFormatPr defaultColWidth="9.140625" defaultRowHeight="12.75"/>
  <cols>
    <col min="1" max="1" width="12.140625" style="0" customWidth="1"/>
    <col min="2" max="2" width="10.8515625" style="0" customWidth="1"/>
    <col min="4" max="4" width="21.7109375" style="0" customWidth="1"/>
    <col min="5" max="5" width="14.140625" style="0" customWidth="1"/>
    <col min="6" max="6" width="15.140625" style="0" customWidth="1"/>
    <col min="7" max="7" width="13.140625" style="0" customWidth="1"/>
  </cols>
  <sheetData>
    <row r="1" spans="1:7" ht="12.75">
      <c r="A1" s="97" t="s">
        <v>63</v>
      </c>
      <c r="B1" s="97"/>
      <c r="D1" s="114" t="s">
        <v>53</v>
      </c>
      <c r="E1" s="115" t="s">
        <v>65</v>
      </c>
      <c r="F1" s="96" t="s">
        <v>66</v>
      </c>
      <c r="G1" s="96" t="s">
        <v>65</v>
      </c>
    </row>
    <row r="2" spans="1:7" ht="12.75">
      <c r="A2" s="96" t="s">
        <v>54</v>
      </c>
      <c r="B2" s="96" t="s">
        <v>55</v>
      </c>
      <c r="D2" s="116" t="s">
        <v>64</v>
      </c>
      <c r="E2" s="117" t="str">
        <f>FlightNumberHeader</f>
        <v>Flight Number</v>
      </c>
      <c r="F2" t="s">
        <v>67</v>
      </c>
      <c r="G2" s="110">
        <v>26</v>
      </c>
    </row>
    <row r="3" spans="1:7" ht="12.75">
      <c r="A3" t="s">
        <v>81</v>
      </c>
      <c r="B3" s="2" t="s">
        <v>56</v>
      </c>
      <c r="D3" s="116"/>
      <c r="E3" s="117"/>
      <c r="F3" t="s">
        <v>74</v>
      </c>
      <c r="G3" s="110">
        <v>7000</v>
      </c>
    </row>
    <row r="4" spans="1:7" ht="12.75">
      <c r="A4" t="s">
        <v>82</v>
      </c>
      <c r="B4" s="2" t="s">
        <v>57</v>
      </c>
      <c r="D4" s="116"/>
      <c r="E4" s="117"/>
      <c r="F4" s="119" t="s">
        <v>78</v>
      </c>
      <c r="G4" s="118" t="s">
        <v>79</v>
      </c>
    </row>
    <row r="5" spans="1:7" ht="12.75">
      <c r="A5" t="s">
        <v>83</v>
      </c>
      <c r="B5" s="2" t="s">
        <v>58</v>
      </c>
      <c r="D5" s="116"/>
      <c r="E5" s="117"/>
      <c r="G5" s="111"/>
    </row>
    <row r="6" spans="1:7" ht="12.75">
      <c r="A6" t="s">
        <v>84</v>
      </c>
      <c r="B6" s="2" t="s">
        <v>59</v>
      </c>
      <c r="D6" s="116"/>
      <c r="E6" s="117"/>
      <c r="G6" s="111"/>
    </row>
    <row r="7" spans="1:7" ht="12.75">
      <c r="A7" t="s">
        <v>85</v>
      </c>
      <c r="B7" s="2" t="s">
        <v>60</v>
      </c>
      <c r="D7" s="116"/>
      <c r="E7" s="117"/>
      <c r="G7" s="111"/>
    </row>
    <row r="8" spans="1:7" ht="12.75">
      <c r="A8" t="s">
        <v>86</v>
      </c>
      <c r="B8" s="2" t="s">
        <v>20</v>
      </c>
      <c r="D8" s="116"/>
      <c r="E8" s="117"/>
      <c r="G8" s="111"/>
    </row>
    <row r="9" spans="1:7" ht="12.75">
      <c r="A9" t="s">
        <v>87</v>
      </c>
      <c r="B9" s="2" t="s">
        <v>61</v>
      </c>
      <c r="D9" s="116"/>
      <c r="E9" s="117"/>
      <c r="G9" s="111"/>
    </row>
    <row r="10" ht="12.75">
      <c r="G10" s="111"/>
    </row>
    <row r="11" ht="12.75">
      <c r="G11" s="111"/>
    </row>
    <row r="12" ht="12.75">
      <c r="G12" s="111"/>
    </row>
    <row r="16" ht="12.75">
      <c r="A16" s="109" t="s">
        <v>77</v>
      </c>
    </row>
    <row r="17" spans="1:2" ht="12.75">
      <c r="A17" s="96" t="s">
        <v>88</v>
      </c>
      <c r="B17" s="15" t="s">
        <v>41</v>
      </c>
    </row>
    <row r="18" spans="1:2" ht="12.75">
      <c r="A18" s="103" t="s">
        <v>62</v>
      </c>
      <c r="B18" s="104">
        <f>Field00VElev</f>
        <v>7000</v>
      </c>
    </row>
    <row r="19" spans="1:2" ht="12.75">
      <c r="A19" s="105" t="s">
        <v>70</v>
      </c>
      <c r="B19" s="104">
        <f>Field00VElev</f>
        <v>7000</v>
      </c>
    </row>
    <row r="20" spans="1:2" ht="12.75">
      <c r="A20" s="105" t="s">
        <v>71</v>
      </c>
      <c r="B20" s="104">
        <f>Field00VElev</f>
        <v>7000</v>
      </c>
    </row>
    <row r="21" spans="1:2" ht="12.75">
      <c r="A21" s="105" t="s">
        <v>72</v>
      </c>
      <c r="B21" s="104">
        <f>Field00VElev</f>
        <v>7000</v>
      </c>
    </row>
    <row r="22" spans="1:2" ht="12.75">
      <c r="A22" s="105" t="s">
        <v>73</v>
      </c>
      <c r="B22" s="104">
        <f>Field00VElev</f>
        <v>7000</v>
      </c>
    </row>
    <row r="23" spans="1:2" ht="12.75">
      <c r="A23" s="105" t="s">
        <v>75</v>
      </c>
      <c r="B23" s="104">
        <f>Field00VElev</f>
        <v>7000</v>
      </c>
    </row>
    <row r="24" spans="1:2" ht="12.75">
      <c r="A24" s="105"/>
      <c r="B24" s="106"/>
    </row>
    <row r="25" spans="1:2" ht="12.75">
      <c r="A25" s="105"/>
      <c r="B25" s="106"/>
    </row>
    <row r="26" spans="1:2" ht="12.75">
      <c r="A26" s="105"/>
      <c r="B26" s="106"/>
    </row>
    <row r="27" spans="1:2" ht="12.75">
      <c r="A27" s="105"/>
      <c r="B27" s="106"/>
    </row>
    <row r="28" spans="1:2" ht="12.75">
      <c r="A28" s="105"/>
      <c r="B28" s="106"/>
    </row>
    <row r="29" spans="1:2" ht="12.75">
      <c r="A29" s="105"/>
      <c r="B29" s="106"/>
    </row>
    <row r="30" spans="1:2" ht="12.75">
      <c r="A30" s="105"/>
      <c r="B30" s="106"/>
    </row>
    <row r="31" spans="1:2" ht="12.75">
      <c r="A31" s="107"/>
      <c r="B31" s="108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 Flights Soaring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D. Scott</dc:creator>
  <cp:keywords/>
  <dc:description>If you have questions, you can email me at 
Soaring_Pilot@valleypine.net</dc:description>
  <cp:lastModifiedBy>Jim Densmore</cp:lastModifiedBy>
  <cp:lastPrinted>2005-07-16T23:15:36Z</cp:lastPrinted>
  <dcterms:created xsi:type="dcterms:W3CDTF">2003-07-13T21:26:34Z</dcterms:created>
  <dcterms:modified xsi:type="dcterms:W3CDTF">2005-10-25T00:33:03Z</dcterms:modified>
  <cp:category/>
  <cp:version/>
  <cp:contentType/>
  <cp:contentStatus/>
</cp:coreProperties>
</file>